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fin  plan\"/>
    </mc:Choice>
  </mc:AlternateContent>
  <xr:revisionPtr revIDLastSave="0" documentId="13_ncr:1_{4A5BAEC6-F8E3-45AF-894E-805BB8A01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H81" i="1"/>
  <c r="I81" i="1"/>
  <c r="J81" i="1"/>
  <c r="K81" i="1"/>
  <c r="L81" i="1"/>
  <c r="M81" i="1"/>
  <c r="N81" i="1"/>
  <c r="O81" i="1"/>
  <c r="F81" i="1"/>
  <c r="F80" i="1"/>
  <c r="H45" i="1"/>
  <c r="F44" i="1" l="1"/>
  <c r="F5" i="1"/>
  <c r="K128" i="1" l="1"/>
  <c r="G178" i="1" l="1"/>
  <c r="H178" i="1"/>
  <c r="I178" i="1"/>
  <c r="J178" i="1"/>
  <c r="K178" i="1"/>
  <c r="L178" i="1"/>
  <c r="M178" i="1"/>
  <c r="N178" i="1"/>
  <c r="O178" i="1"/>
  <c r="F176" i="1"/>
  <c r="F177" i="1"/>
  <c r="F38" i="1" l="1"/>
  <c r="F164" i="1"/>
  <c r="F165" i="1"/>
  <c r="F166" i="1"/>
  <c r="F22" i="1" l="1"/>
  <c r="G16" i="1"/>
  <c r="H16" i="1"/>
  <c r="I16" i="1"/>
  <c r="J16" i="1"/>
  <c r="K16" i="1"/>
  <c r="L16" i="1"/>
  <c r="M16" i="1"/>
  <c r="N16" i="1"/>
  <c r="O16" i="1"/>
  <c r="F15" i="1"/>
  <c r="F14" i="1"/>
  <c r="G13" i="1"/>
  <c r="H13" i="1"/>
  <c r="I13" i="1"/>
  <c r="J13" i="1"/>
  <c r="K13" i="1"/>
  <c r="L13" i="1"/>
  <c r="M13" i="1"/>
  <c r="N13" i="1"/>
  <c r="O13" i="1"/>
  <c r="G11" i="1"/>
  <c r="H11" i="1"/>
  <c r="I11" i="1"/>
  <c r="J11" i="1"/>
  <c r="K11" i="1"/>
  <c r="L11" i="1"/>
  <c r="M11" i="1"/>
  <c r="N11" i="1"/>
  <c r="O11" i="1"/>
  <c r="F10" i="1"/>
  <c r="G9" i="1"/>
  <c r="H9" i="1"/>
  <c r="I9" i="1"/>
  <c r="J9" i="1"/>
  <c r="K9" i="1"/>
  <c r="L9" i="1"/>
  <c r="M9" i="1"/>
  <c r="N9" i="1"/>
  <c r="O9" i="1"/>
  <c r="F8" i="1"/>
  <c r="G7" i="1"/>
  <c r="H7" i="1"/>
  <c r="I7" i="1"/>
  <c r="J7" i="1"/>
  <c r="K7" i="1"/>
  <c r="L7" i="1"/>
  <c r="M7" i="1"/>
  <c r="N7" i="1"/>
  <c r="O7" i="1"/>
  <c r="F6" i="1"/>
  <c r="O18" i="1" l="1"/>
  <c r="K18" i="1"/>
  <c r="G18" i="1"/>
  <c r="M18" i="1"/>
  <c r="F16" i="1"/>
  <c r="F7" i="1"/>
  <c r="F9" i="1"/>
  <c r="F13" i="1"/>
  <c r="N18" i="1"/>
  <c r="L18" i="1"/>
  <c r="J18" i="1"/>
  <c r="F11" i="1"/>
  <c r="H18" i="1"/>
  <c r="I18" i="1"/>
  <c r="F12" i="1"/>
  <c r="G198" i="1"/>
  <c r="H198" i="1"/>
  <c r="I198" i="1"/>
  <c r="J198" i="1"/>
  <c r="K198" i="1"/>
  <c r="L198" i="1"/>
  <c r="M198" i="1"/>
  <c r="N198" i="1"/>
  <c r="O198" i="1"/>
  <c r="F197" i="1"/>
  <c r="F198" i="1" s="1"/>
  <c r="G195" i="1"/>
  <c r="H195" i="1"/>
  <c r="I195" i="1"/>
  <c r="J195" i="1"/>
  <c r="K195" i="1"/>
  <c r="L195" i="1"/>
  <c r="M195" i="1"/>
  <c r="N195" i="1"/>
  <c r="O195" i="1"/>
  <c r="F194" i="1"/>
  <c r="F193" i="1"/>
  <c r="G191" i="1"/>
  <c r="H191" i="1"/>
  <c r="I191" i="1"/>
  <c r="J191" i="1"/>
  <c r="K191" i="1"/>
  <c r="L191" i="1"/>
  <c r="M191" i="1"/>
  <c r="N191" i="1"/>
  <c r="O191" i="1"/>
  <c r="F190" i="1"/>
  <c r="F189" i="1"/>
  <c r="G187" i="1"/>
  <c r="H187" i="1"/>
  <c r="I187" i="1"/>
  <c r="J187" i="1"/>
  <c r="K187" i="1"/>
  <c r="L187" i="1"/>
  <c r="M187" i="1"/>
  <c r="N187" i="1"/>
  <c r="O187" i="1"/>
  <c r="F182" i="1"/>
  <c r="F183" i="1"/>
  <c r="F184" i="1"/>
  <c r="F185" i="1"/>
  <c r="F186" i="1"/>
  <c r="F181" i="1"/>
  <c r="F175" i="1"/>
  <c r="F178" i="1" s="1"/>
  <c r="G172" i="1"/>
  <c r="H172" i="1"/>
  <c r="I172" i="1"/>
  <c r="J172" i="1"/>
  <c r="K172" i="1"/>
  <c r="L172" i="1"/>
  <c r="M172" i="1"/>
  <c r="N172" i="1"/>
  <c r="O172" i="1"/>
  <c r="F170" i="1"/>
  <c r="F171" i="1"/>
  <c r="F169" i="1"/>
  <c r="G167" i="1"/>
  <c r="H167" i="1"/>
  <c r="I167" i="1"/>
  <c r="J167" i="1"/>
  <c r="K167" i="1"/>
  <c r="L167" i="1"/>
  <c r="M167" i="1"/>
  <c r="N167" i="1"/>
  <c r="O167" i="1"/>
  <c r="F163" i="1"/>
  <c r="G161" i="1"/>
  <c r="H161" i="1"/>
  <c r="I161" i="1"/>
  <c r="J161" i="1"/>
  <c r="K161" i="1"/>
  <c r="L161" i="1"/>
  <c r="M161" i="1"/>
  <c r="N161" i="1"/>
  <c r="O161" i="1"/>
  <c r="F160" i="1"/>
  <c r="F161" i="1" s="1"/>
  <c r="G158" i="1"/>
  <c r="H158" i="1"/>
  <c r="I158" i="1"/>
  <c r="J158" i="1"/>
  <c r="K158" i="1"/>
  <c r="L158" i="1"/>
  <c r="M158" i="1"/>
  <c r="N158" i="1"/>
  <c r="O158" i="1"/>
  <c r="F157" i="1"/>
  <c r="F156" i="1"/>
  <c r="G154" i="1"/>
  <c r="H154" i="1"/>
  <c r="I154" i="1"/>
  <c r="J154" i="1"/>
  <c r="K154" i="1"/>
  <c r="L154" i="1"/>
  <c r="M154" i="1"/>
  <c r="N154" i="1"/>
  <c r="O154" i="1"/>
  <c r="F153" i="1"/>
  <c r="F152" i="1"/>
  <c r="G149" i="1"/>
  <c r="H149" i="1"/>
  <c r="I149" i="1"/>
  <c r="J149" i="1"/>
  <c r="K149" i="1"/>
  <c r="L149" i="1"/>
  <c r="M149" i="1"/>
  <c r="N149" i="1"/>
  <c r="O149" i="1"/>
  <c r="F148" i="1"/>
  <c r="F149" i="1" s="1"/>
  <c r="G146" i="1"/>
  <c r="H146" i="1"/>
  <c r="I146" i="1"/>
  <c r="J146" i="1"/>
  <c r="K146" i="1"/>
  <c r="L146" i="1"/>
  <c r="M146" i="1"/>
  <c r="N146" i="1"/>
  <c r="O146" i="1"/>
  <c r="F144" i="1"/>
  <c r="F145" i="1"/>
  <c r="F143" i="1"/>
  <c r="G141" i="1"/>
  <c r="H141" i="1"/>
  <c r="I141" i="1"/>
  <c r="J141" i="1"/>
  <c r="K141" i="1"/>
  <c r="L141" i="1"/>
  <c r="M141" i="1"/>
  <c r="N141" i="1"/>
  <c r="O141" i="1"/>
  <c r="F132" i="1"/>
  <c r="F133" i="1"/>
  <c r="F134" i="1"/>
  <c r="F135" i="1"/>
  <c r="F136" i="1"/>
  <c r="F137" i="1"/>
  <c r="F138" i="1"/>
  <c r="F139" i="1"/>
  <c r="F140" i="1"/>
  <c r="F131" i="1"/>
  <c r="G128" i="1"/>
  <c r="H128" i="1"/>
  <c r="I128" i="1"/>
  <c r="J128" i="1"/>
  <c r="L128" i="1"/>
  <c r="M128" i="1"/>
  <c r="N128" i="1"/>
  <c r="O128" i="1"/>
  <c r="F120" i="1"/>
  <c r="F122" i="1"/>
  <c r="F123" i="1"/>
  <c r="F124" i="1"/>
  <c r="F125" i="1"/>
  <c r="F126" i="1"/>
  <c r="F127" i="1"/>
  <c r="F119" i="1"/>
  <c r="G117" i="1"/>
  <c r="H117" i="1"/>
  <c r="I117" i="1"/>
  <c r="J117" i="1"/>
  <c r="K117" i="1"/>
  <c r="L117" i="1"/>
  <c r="M117" i="1"/>
  <c r="N117" i="1"/>
  <c r="O117" i="1"/>
  <c r="F116" i="1"/>
  <c r="F115" i="1"/>
  <c r="F93" i="1"/>
  <c r="G112" i="1"/>
  <c r="H112" i="1"/>
  <c r="I112" i="1"/>
  <c r="J112" i="1"/>
  <c r="K112" i="1"/>
  <c r="L112" i="1"/>
  <c r="M112" i="1"/>
  <c r="N112" i="1"/>
  <c r="O112" i="1"/>
  <c r="F111" i="1"/>
  <c r="F112" i="1" s="1"/>
  <c r="F128" i="1" l="1"/>
  <c r="F18" i="1"/>
  <c r="F191" i="1"/>
  <c r="F187" i="1"/>
  <c r="F195" i="1"/>
  <c r="F167" i="1"/>
  <c r="F172" i="1"/>
  <c r="F158" i="1"/>
  <c r="F146" i="1"/>
  <c r="F154" i="1"/>
  <c r="F141" i="1"/>
  <c r="F117" i="1"/>
  <c r="G109" i="1"/>
  <c r="H109" i="1"/>
  <c r="I109" i="1"/>
  <c r="J109" i="1"/>
  <c r="K109" i="1"/>
  <c r="L109" i="1"/>
  <c r="M109" i="1"/>
  <c r="N109" i="1"/>
  <c r="O109" i="1"/>
  <c r="F108" i="1"/>
  <c r="F107" i="1"/>
  <c r="G105" i="1"/>
  <c r="H105" i="1"/>
  <c r="I105" i="1"/>
  <c r="J105" i="1"/>
  <c r="K105" i="1"/>
  <c r="L105" i="1"/>
  <c r="M105" i="1"/>
  <c r="N105" i="1"/>
  <c r="O105" i="1"/>
  <c r="F104" i="1"/>
  <c r="F105" i="1" s="1"/>
  <c r="G101" i="1"/>
  <c r="H101" i="1"/>
  <c r="I101" i="1"/>
  <c r="J101" i="1"/>
  <c r="K101" i="1"/>
  <c r="L101" i="1"/>
  <c r="M101" i="1"/>
  <c r="N101" i="1"/>
  <c r="O101" i="1"/>
  <c r="F100" i="1"/>
  <c r="F101" i="1" s="1"/>
  <c r="G98" i="1"/>
  <c r="H98" i="1"/>
  <c r="I98" i="1"/>
  <c r="J98" i="1"/>
  <c r="K98" i="1"/>
  <c r="L98" i="1"/>
  <c r="M98" i="1"/>
  <c r="N98" i="1"/>
  <c r="O98" i="1"/>
  <c r="F97" i="1"/>
  <c r="G95" i="1"/>
  <c r="H95" i="1"/>
  <c r="I95" i="1"/>
  <c r="J95" i="1"/>
  <c r="K95" i="1"/>
  <c r="L95" i="1"/>
  <c r="M95" i="1"/>
  <c r="N95" i="1"/>
  <c r="O95" i="1"/>
  <c r="F94" i="1"/>
  <c r="F95" i="1" s="1"/>
  <c r="G91" i="1"/>
  <c r="H91" i="1"/>
  <c r="I91" i="1"/>
  <c r="J91" i="1"/>
  <c r="K91" i="1"/>
  <c r="L91" i="1"/>
  <c r="M91" i="1"/>
  <c r="N91" i="1"/>
  <c r="O91" i="1"/>
  <c r="F90" i="1"/>
  <c r="F89" i="1"/>
  <c r="O84" i="1"/>
  <c r="N84" i="1"/>
  <c r="M84" i="1"/>
  <c r="L84" i="1"/>
  <c r="K84" i="1"/>
  <c r="J84" i="1"/>
  <c r="I84" i="1"/>
  <c r="H84" i="1"/>
  <c r="G84" i="1"/>
  <c r="F83" i="1"/>
  <c r="G78" i="1"/>
  <c r="H78" i="1"/>
  <c r="I78" i="1"/>
  <c r="J78" i="1"/>
  <c r="K78" i="1"/>
  <c r="L78" i="1"/>
  <c r="M78" i="1"/>
  <c r="N78" i="1"/>
  <c r="O78" i="1"/>
  <c r="F74" i="1"/>
  <c r="F75" i="1"/>
  <c r="F76" i="1"/>
  <c r="F77" i="1"/>
  <c r="G87" i="1"/>
  <c r="H87" i="1"/>
  <c r="I87" i="1"/>
  <c r="J87" i="1"/>
  <c r="K87" i="1"/>
  <c r="L87" i="1"/>
  <c r="M87" i="1"/>
  <c r="N87" i="1"/>
  <c r="O87" i="1"/>
  <c r="F86" i="1"/>
  <c r="F87" i="1" s="1"/>
  <c r="G70" i="1"/>
  <c r="H70" i="1"/>
  <c r="I70" i="1"/>
  <c r="J70" i="1"/>
  <c r="K70" i="1"/>
  <c r="L70" i="1"/>
  <c r="M70" i="1"/>
  <c r="N70" i="1"/>
  <c r="O70" i="1"/>
  <c r="F67" i="1"/>
  <c r="F68" i="1"/>
  <c r="F69" i="1"/>
  <c r="F66" i="1"/>
  <c r="G64" i="1"/>
  <c r="H64" i="1"/>
  <c r="I64" i="1"/>
  <c r="J64" i="1"/>
  <c r="K64" i="1"/>
  <c r="L64" i="1"/>
  <c r="M64" i="1"/>
  <c r="N64" i="1"/>
  <c r="O64" i="1"/>
  <c r="F60" i="1"/>
  <c r="F61" i="1"/>
  <c r="F62" i="1"/>
  <c r="F63" i="1"/>
  <c r="F59" i="1"/>
  <c r="G56" i="1"/>
  <c r="H56" i="1"/>
  <c r="I56" i="1"/>
  <c r="J56" i="1"/>
  <c r="K56" i="1"/>
  <c r="L56" i="1"/>
  <c r="M56" i="1"/>
  <c r="N56" i="1"/>
  <c r="O56" i="1"/>
  <c r="F55" i="1"/>
  <c r="F54" i="1"/>
  <c r="G52" i="1"/>
  <c r="H52" i="1"/>
  <c r="I52" i="1"/>
  <c r="J52" i="1"/>
  <c r="K52" i="1"/>
  <c r="L52" i="1"/>
  <c r="M52" i="1"/>
  <c r="N52" i="1"/>
  <c r="O52" i="1"/>
  <c r="F51" i="1"/>
  <c r="F52" i="1" s="1"/>
  <c r="G49" i="1"/>
  <c r="H49" i="1"/>
  <c r="I49" i="1"/>
  <c r="J49" i="1"/>
  <c r="K49" i="1"/>
  <c r="L49" i="1"/>
  <c r="M49" i="1"/>
  <c r="N49" i="1"/>
  <c r="O49" i="1"/>
  <c r="F48" i="1"/>
  <c r="F47" i="1"/>
  <c r="I40" i="1"/>
  <c r="J40" i="1"/>
  <c r="K40" i="1"/>
  <c r="L40" i="1"/>
  <c r="M40" i="1"/>
  <c r="N40" i="1"/>
  <c r="O40" i="1"/>
  <c r="H40" i="1"/>
  <c r="I45" i="1"/>
  <c r="J45" i="1"/>
  <c r="K45" i="1"/>
  <c r="M45" i="1"/>
  <c r="N45" i="1"/>
  <c r="O45" i="1"/>
  <c r="L45" i="1"/>
  <c r="F43" i="1"/>
  <c r="F39" i="1"/>
  <c r="K200" i="1" l="1"/>
  <c r="M200" i="1"/>
  <c r="J200" i="1"/>
  <c r="G200" i="1"/>
  <c r="O200" i="1"/>
  <c r="I200" i="1"/>
  <c r="N200" i="1"/>
  <c r="F109" i="1"/>
  <c r="F91" i="1"/>
  <c r="F78" i="1"/>
  <c r="F84" i="1"/>
  <c r="F70" i="1"/>
  <c r="F64" i="1"/>
  <c r="F49" i="1"/>
  <c r="F56" i="1"/>
  <c r="F45" i="1"/>
  <c r="F37" i="1"/>
  <c r="F40" i="1" s="1"/>
  <c r="F34" i="1"/>
  <c r="F28" i="1"/>
  <c r="F25" i="1"/>
  <c r="L35" i="1" l="1"/>
  <c r="L200" i="1" s="1"/>
  <c r="F35" i="1"/>
  <c r="H29" i="1"/>
  <c r="F29" i="1"/>
  <c r="H26" i="1"/>
  <c r="F26" i="1"/>
  <c r="H23" i="1"/>
  <c r="F23" i="1"/>
  <c r="F98" i="1"/>
  <c r="H200" i="1" l="1"/>
  <c r="F200" i="1" s="1"/>
</calcChain>
</file>

<file path=xl/sharedStrings.xml><?xml version="1.0" encoding="utf-8"?>
<sst xmlns="http://schemas.openxmlformats.org/spreadsheetml/2006/main" count="302" uniqueCount="163">
  <si>
    <t>konto</t>
  </si>
  <si>
    <t>naziv</t>
  </si>
  <si>
    <t>ukupno</t>
  </si>
  <si>
    <t>republika</t>
  </si>
  <si>
    <t>sopstveni</t>
  </si>
  <si>
    <t>donacije</t>
  </si>
  <si>
    <t>refund.grad</t>
  </si>
  <si>
    <t>roditelji</t>
  </si>
  <si>
    <t>Plate I dodaci zaposlenih</t>
  </si>
  <si>
    <t>Plate po osnovu cene rada</t>
  </si>
  <si>
    <t>Doprinos za penzijsko I invalidsko osiguranje</t>
  </si>
  <si>
    <t>Doprinos za zdravstveno osiguranje</t>
  </si>
  <si>
    <t>Doprinos</t>
  </si>
  <si>
    <t>za zdravstveno osiguranje</t>
  </si>
  <si>
    <t>Doprinos za nezaposlenost</t>
  </si>
  <si>
    <t>Naknade u naturi</t>
  </si>
  <si>
    <t>Prevoz na posao I sa posla//markice</t>
  </si>
  <si>
    <t>Otpremnine i pomoci</t>
  </si>
  <si>
    <t>Otpremnina prilikom odlaska u penziju</t>
  </si>
  <si>
    <t xml:space="preserve">Pomoc u medicinskom lecenju zaposlenog ili </t>
  </si>
  <si>
    <t>clana uze porodice</t>
  </si>
  <si>
    <t>Pomoc u medicinskom lecenju zaposlenog ili clana</t>
  </si>
  <si>
    <t>Nagrade zaposlenima I ostali posebni rashodi</t>
  </si>
  <si>
    <t>Jubilarne nagrade</t>
  </si>
  <si>
    <t>Ostale nagrade zaposlenima</t>
  </si>
  <si>
    <t>Troskovi platnog prometa I bankarskih usluga</t>
  </si>
  <si>
    <t xml:space="preserve">Troskovi platnog prometa </t>
  </si>
  <si>
    <t>Energetske usluge</t>
  </si>
  <si>
    <t>Usluge za elektricnu energiju</t>
  </si>
  <si>
    <t>Komunalne usluge</t>
  </si>
  <si>
    <t>Usluga vodovoda I kanalizacije grad</t>
  </si>
  <si>
    <t>Deratizacija</t>
  </si>
  <si>
    <t>Usluge komunikacije</t>
  </si>
  <si>
    <t>Telefon, teleks I telefaks</t>
  </si>
  <si>
    <t>Usluge mobilnog telefona</t>
  </si>
  <si>
    <t>Troskovi za poslovna putovanja u zemlji</t>
  </si>
  <si>
    <t>Troskovi dnevnica/ishrane/na sluzbenom putu</t>
  </si>
  <si>
    <t>Troskovi smestaja na sluzbenom putu</t>
  </si>
  <si>
    <t>TAXI</t>
  </si>
  <si>
    <t>Usluge kulture//pozoriste</t>
  </si>
  <si>
    <t>Tekuce popravke I odrzavanje zgrada I objekata</t>
  </si>
  <si>
    <t>Zidarski radovi</t>
  </si>
  <si>
    <t>Radovi na komunikacijskim instalacijama</t>
  </si>
  <si>
    <t>Tekuce popravke I odrzavanje admin.opreme</t>
  </si>
  <si>
    <t>Popravka elektronske i elek.oprem,faksova,telef</t>
  </si>
  <si>
    <t>Racunarska oprema</t>
  </si>
  <si>
    <t>Oprema za domacinstvo I ugostiteljstvo</t>
  </si>
  <si>
    <t>Administrativni materijal</t>
  </si>
  <si>
    <t>Kancelarijski materijal</t>
  </si>
  <si>
    <t>Rashodi za radnu uniformu</t>
  </si>
  <si>
    <t>Cvece I zelenilo</t>
  </si>
  <si>
    <t>Materijal za obrazovanje I usavrsavanje zaposlenih</t>
  </si>
  <si>
    <t>Strucna literatura za redovne potrebe zaposlenih</t>
  </si>
  <si>
    <t>Izdaci za gorivo</t>
  </si>
  <si>
    <t>Benzin za kosacicu</t>
  </si>
  <si>
    <t>Ulja I maziva za kosacicu</t>
  </si>
  <si>
    <t>Materijal za obrazovanje, kulturu I sport</t>
  </si>
  <si>
    <t>Materijal za obrazovanje,krede,dnevnici,papir za</t>
  </si>
  <si>
    <t>Materijal za sport.vijace, cunjevi,obruci,lopte</t>
  </si>
  <si>
    <t>Medicinski I laboratorijski materijal</t>
  </si>
  <si>
    <t>Materijal za odrzavanje higijene I domacinstvo</t>
  </si>
  <si>
    <t>Hemijska sredstva za ciscenje</t>
  </si>
  <si>
    <t>Inventar za odrzavanje higijene</t>
  </si>
  <si>
    <t>Materijal za posebne namene</t>
  </si>
  <si>
    <t>Alat I inventar</t>
  </si>
  <si>
    <t>Upotreba voda i suma</t>
  </si>
  <si>
    <t>Administrativna oprema</t>
  </si>
  <si>
    <t>Namestaj</t>
  </si>
  <si>
    <t>Mobilni telefoni</t>
  </si>
  <si>
    <t>Fotografska oprema</t>
  </si>
  <si>
    <t xml:space="preserve">Oprema za domacinstvo </t>
  </si>
  <si>
    <t>Oprema za obrazovanje, nauku</t>
  </si>
  <si>
    <t>Ugradna oprema/klima</t>
  </si>
  <si>
    <t>Nemotorizovani alati</t>
  </si>
  <si>
    <t>Nematerijalna imovina</t>
  </si>
  <si>
    <t>Knjige u biblioteci</t>
  </si>
  <si>
    <t>Ukupno:</t>
  </si>
  <si>
    <t xml:space="preserve">grad MT </t>
  </si>
  <si>
    <t>Svega:</t>
  </si>
  <si>
    <t xml:space="preserve">Svega: </t>
  </si>
  <si>
    <t>Svega.</t>
  </si>
  <si>
    <t>Nameštaj</t>
  </si>
  <si>
    <t>ref.staklo</t>
  </si>
  <si>
    <t>RASHODI</t>
  </si>
  <si>
    <t>PRIHODI</t>
  </si>
  <si>
    <t>Prihodi od Ministarstva</t>
  </si>
  <si>
    <t>Prihodi od osiguranja imovine</t>
  </si>
  <si>
    <t xml:space="preserve">svega: </t>
  </si>
  <si>
    <t>Sopstveni prihodi- sala</t>
  </si>
  <si>
    <t>Roditeljski dinar za vanastavne aktiv.</t>
  </si>
  <si>
    <t>Tekući transferi Repub.nivo- mater.troskovi i</t>
  </si>
  <si>
    <t>refundacije od Grada</t>
  </si>
  <si>
    <t>Opština</t>
  </si>
  <si>
    <t xml:space="preserve">pomoc  u slucaju smrti zaposlenog  ili clana porodice </t>
  </si>
  <si>
    <t>Odvoz otpada I  fekalnih  materija</t>
  </si>
  <si>
    <t xml:space="preserve">dimnjicarske  usluge </t>
  </si>
  <si>
    <t>pranje  tepiha  boravak</t>
  </si>
  <si>
    <t xml:space="preserve">ptt usluge </t>
  </si>
  <si>
    <t>administrativne  usluge</t>
  </si>
  <si>
    <t>Troskovi prevoza na sluzbenom putu u</t>
  </si>
  <si>
    <t>naknada za upotrebu sopstvenog vozila</t>
  </si>
  <si>
    <t>Troskovi  putovanja u okviru redovnog rada</t>
  </si>
  <si>
    <t>TAXI prevoz</t>
  </si>
  <si>
    <t>adm. usluge/konsultantske j.n</t>
  </si>
  <si>
    <t>kompjuterske  usluge</t>
  </si>
  <si>
    <t xml:space="preserve">usluge  odrzavanja softvera </t>
  </si>
  <si>
    <t>usluge  odrzavanja racunara</t>
  </si>
  <si>
    <t>usl obrayovanja  I usavrsavanja zaposl.</t>
  </si>
  <si>
    <t>kotizacija za seminare</t>
  </si>
  <si>
    <t>izdaci za strucne  ispite</t>
  </si>
  <si>
    <t>usluge  informisanja</t>
  </si>
  <si>
    <t>usluge stampanja/ po kopiji</t>
  </si>
  <si>
    <t>strucne usluge</t>
  </si>
  <si>
    <t>usluge  za omacinstvo  I  ugostiteljstvo</t>
  </si>
  <si>
    <t>ugostiteljske  usluge / boravak, SV Sava, Dan skole</t>
  </si>
  <si>
    <t>reprezentacija</t>
  </si>
  <si>
    <t xml:space="preserve">kafa, pice  </t>
  </si>
  <si>
    <t>pokloni/ nagradjivanje  ucenika</t>
  </si>
  <si>
    <t>ostale  opste  usluge</t>
  </si>
  <si>
    <t>ekskurzija, izleti,dezurstvo sala, osig…</t>
  </si>
  <si>
    <t>usluge obrazovanja, kulture  I sporta</t>
  </si>
  <si>
    <t>Usluge obrazovanja, likovni  I  liter konkursi</t>
  </si>
  <si>
    <t>Stolarski radovi, zamena stakla</t>
  </si>
  <si>
    <t>Molerski radovi I materijal</t>
  </si>
  <si>
    <t>Radovi I  materijal na vodovodu I kanalizaciji</t>
  </si>
  <si>
    <t>Centralno grejanje, TT instalacije</t>
  </si>
  <si>
    <t>Elektricne instalacije, materijal  I odrzavanje</t>
  </si>
  <si>
    <t>Ostali materijali I usluge za tekuce popravke I odrzavanje zgrade</t>
  </si>
  <si>
    <t>Oprema za komunikaciju/ popravke</t>
  </si>
  <si>
    <t>Elekt. I fotog.oprema, stampaci servis</t>
  </si>
  <si>
    <t>Ugradna oprema/klime servis. Popravka</t>
  </si>
  <si>
    <t>Tekuce popravke I odrzavanje opreme za obrazovanje, klupe, stolice..</t>
  </si>
  <si>
    <t>Tekuce popravke I odrz. opreme za javnu bezbednost, srvis  vatrog apar.</t>
  </si>
  <si>
    <t>Tekuce popravke I odrzavanje proizvodne motorne/ domar alati</t>
  </si>
  <si>
    <t>Ostali medicinski I laboratorijski materijal/sadrzaj, sred za dezinfekciju</t>
  </si>
  <si>
    <t>pice -Dan skole,Sv.Sava,takmicenje</t>
  </si>
  <si>
    <t>Potrosni materijal, srafovi, silikon…</t>
  </si>
  <si>
    <t xml:space="preserve">Rezervni delovi </t>
  </si>
  <si>
    <t>naknada za koriscenje voda</t>
  </si>
  <si>
    <t>Elektronska I fotografska oprema oprema</t>
  </si>
  <si>
    <t>Oprema za proizvodnju,motorna, nepokretna I  nemotorna  oprema</t>
  </si>
  <si>
    <t>loz ulje</t>
  </si>
  <si>
    <t xml:space="preserve">Internet I slicno </t>
  </si>
  <si>
    <t xml:space="preserve">refundacija bolovanja  preko  30 </t>
  </si>
  <si>
    <t xml:space="preserve">bolovanje preko 30 dana </t>
  </si>
  <si>
    <t xml:space="preserve"> obavezne  takse</t>
  </si>
  <si>
    <t>sudske takse</t>
  </si>
  <si>
    <t>Oprema za sport strunjace...</t>
  </si>
  <si>
    <t>Oprema za obrazovanje /ucila</t>
  </si>
  <si>
    <t>МПНТР 01</t>
  </si>
  <si>
    <t>sopstveni 04</t>
  </si>
  <si>
    <t>grad RMT 07</t>
  </si>
  <si>
    <t>остале  помоћи  запосленима</t>
  </si>
  <si>
    <t>PREDLOG  FINANSIJSKOG PLANA 2023 GODINU</t>
  </si>
  <si>
    <t>osiguranje zaposlenih</t>
  </si>
  <si>
    <t>BZr, PPZ, monitoring, arhiva</t>
  </si>
  <si>
    <t>radovi  na  krovu/ popravke  oluka</t>
  </si>
  <si>
    <t>Troskovi putovanja ucenika</t>
  </si>
  <si>
    <t>troskovi  putovanja ucenika na Republicka takmicenja</t>
  </si>
  <si>
    <t>solidarna</t>
  </si>
  <si>
    <t>pomoc drzave</t>
  </si>
  <si>
    <t>Београд ,januar 2023</t>
  </si>
  <si>
    <t>hrana - Dan skole,Sv.Sava,takmicenje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</si>
</sst>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E7A5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/>
      <top/>
      <bottom style="thin">
        <color indexed="64"/>
      </bottom>
      <diagonal/>
    </border>
    <border>
      <left/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/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8" fillId="4" borderId="0" applyNumberFormat="0" applyBorder="0" applyAlignment="0" applyProtection="0"/>
  </cellStyleXfs>
  <cellXfs count="220">
    <xf numFmtId="0" fontId="0" fillId="0" borderId="0" xfId="0"/>
    <xf numFmtId="0" fontId="2" fillId="2" borderId="17" xfId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1" xfId="2"/>
    <xf numFmtId="0" fontId="5" fillId="0" borderId="2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0" fontId="3" fillId="3" borderId="13" xfId="2" applyBorder="1" applyAlignment="1">
      <alignment horizontal="left"/>
    </xf>
    <xf numFmtId="3" fontId="3" fillId="3" borderId="13" xfId="2" applyNumberFormat="1" applyBorder="1"/>
    <xf numFmtId="0" fontId="3" fillId="3" borderId="13" xfId="2" applyBorder="1"/>
    <xf numFmtId="0" fontId="3" fillId="3" borderId="14" xfId="2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3" borderId="14" xfId="2" applyBorder="1"/>
    <xf numFmtId="3" fontId="3" fillId="3" borderId="14" xfId="2" applyNumberFormat="1" applyBorder="1"/>
    <xf numFmtId="0" fontId="0" fillId="0" borderId="9" xfId="0" applyBorder="1" applyAlignment="1">
      <alignment horizontal="right"/>
    </xf>
    <xf numFmtId="0" fontId="0" fillId="0" borderId="6" xfId="0" applyBorder="1"/>
    <xf numFmtId="0" fontId="3" fillId="3" borderId="1" xfId="2" applyAlignment="1">
      <alignment horizontal="left"/>
    </xf>
    <xf numFmtId="3" fontId="3" fillId="3" borderId="1" xfId="2" applyNumberFormat="1"/>
    <xf numFmtId="3" fontId="0" fillId="0" borderId="0" xfId="0" applyNumberFormat="1"/>
    <xf numFmtId="0" fontId="3" fillId="3" borderId="2" xfId="2" applyBorder="1" applyAlignment="1">
      <alignment horizontal="left"/>
    </xf>
    <xf numFmtId="0" fontId="3" fillId="3" borderId="16" xfId="2" applyBorder="1"/>
    <xf numFmtId="0" fontId="3" fillId="3" borderId="7" xfId="2" applyBorder="1"/>
    <xf numFmtId="0" fontId="3" fillId="3" borderId="2" xfId="2" applyBorder="1"/>
    <xf numFmtId="0" fontId="3" fillId="3" borderId="0" xfId="2" applyBorder="1" applyAlignment="1">
      <alignment horizontal="left"/>
    </xf>
    <xf numFmtId="0" fontId="3" fillId="3" borderId="17" xfId="2" applyBorder="1"/>
    <xf numFmtId="0" fontId="3" fillId="3" borderId="19" xfId="2" applyBorder="1"/>
    <xf numFmtId="0" fontId="3" fillId="3" borderId="21" xfId="2" applyBorder="1"/>
    <xf numFmtId="0" fontId="6" fillId="3" borderId="2" xfId="2" applyFont="1" applyBorder="1" applyAlignment="1">
      <alignment horizontal="left"/>
    </xf>
    <xf numFmtId="0" fontId="6" fillId="3" borderId="2" xfId="2" applyFont="1" applyBorder="1"/>
    <xf numFmtId="0" fontId="7" fillId="3" borderId="20" xfId="2" applyFont="1" applyBorder="1" applyAlignment="1">
      <alignment horizontal="left"/>
    </xf>
    <xf numFmtId="3" fontId="0" fillId="0" borderId="7" xfId="0" applyNumberFormat="1" applyBorder="1"/>
    <xf numFmtId="3" fontId="3" fillId="3" borderId="2" xfId="2" applyNumberFormat="1" applyBorder="1"/>
    <xf numFmtId="0" fontId="3" fillId="3" borderId="20" xfId="2" applyBorder="1"/>
    <xf numFmtId="0" fontId="3" fillId="3" borderId="23" xfId="2" applyBorder="1"/>
    <xf numFmtId="0" fontId="3" fillId="3" borderId="24" xfId="2" applyBorder="1"/>
    <xf numFmtId="0" fontId="7" fillId="3" borderId="25" xfId="2" applyFont="1" applyBorder="1"/>
    <xf numFmtId="0" fontId="7" fillId="3" borderId="2" xfId="2" applyFont="1" applyBorder="1"/>
    <xf numFmtId="0" fontId="6" fillId="3" borderId="1" xfId="2" applyFont="1" applyAlignment="1">
      <alignment horizontal="left"/>
    </xf>
    <xf numFmtId="3" fontId="6" fillId="3" borderId="2" xfId="2" applyNumberFormat="1" applyFont="1" applyBorder="1"/>
    <xf numFmtId="3" fontId="3" fillId="3" borderId="7" xfId="2" applyNumberFormat="1" applyBorder="1"/>
    <xf numFmtId="0" fontId="2" fillId="2" borderId="1" xfId="1" applyBorder="1"/>
    <xf numFmtId="3" fontId="3" fillId="3" borderId="24" xfId="2" applyNumberFormat="1" applyBorder="1"/>
    <xf numFmtId="0" fontId="3" fillId="3" borderId="4" xfId="2" applyBorder="1"/>
    <xf numFmtId="3" fontId="0" fillId="0" borderId="4" xfId="0" applyNumberFormat="1" applyBorder="1"/>
    <xf numFmtId="0" fontId="3" fillId="3" borderId="0" xfId="2" applyBorder="1"/>
    <xf numFmtId="0" fontId="3" fillId="3" borderId="25" xfId="2" applyBorder="1"/>
    <xf numFmtId="0" fontId="6" fillId="3" borderId="0" xfId="2" applyFont="1" applyBorder="1"/>
    <xf numFmtId="0" fontId="3" fillId="3" borderId="10" xfId="2" applyBorder="1"/>
    <xf numFmtId="0" fontId="6" fillId="3" borderId="4" xfId="2" applyFont="1" applyBorder="1"/>
    <xf numFmtId="0" fontId="2" fillId="2" borderId="2" xfId="1" applyBorder="1"/>
    <xf numFmtId="0" fontId="8" fillId="4" borderId="0" xfId="3" applyBorder="1"/>
    <xf numFmtId="3" fontId="8" fillId="4" borderId="0" xfId="3" applyNumberFormat="1" applyBorder="1"/>
    <xf numFmtId="0" fontId="8" fillId="4" borderId="0" xfId="3"/>
    <xf numFmtId="3" fontId="8" fillId="4" borderId="2" xfId="3" applyNumberFormat="1" applyBorder="1"/>
    <xf numFmtId="0" fontId="8" fillId="4" borderId="2" xfId="3" applyBorder="1"/>
    <xf numFmtId="3" fontId="8" fillId="4" borderId="3" xfId="3" applyNumberFormat="1" applyBorder="1"/>
    <xf numFmtId="0" fontId="8" fillId="4" borderId="4" xfId="3" applyBorder="1"/>
    <xf numFmtId="3" fontId="3" fillId="3" borderId="19" xfId="2" applyNumberFormat="1" applyBorder="1"/>
    <xf numFmtId="3" fontId="8" fillId="4" borderId="19" xfId="3" applyNumberFormat="1" applyBorder="1"/>
    <xf numFmtId="0" fontId="8" fillId="4" borderId="0" xfId="3" applyBorder="1" applyAlignment="1">
      <alignment horizontal="left"/>
    </xf>
    <xf numFmtId="3" fontId="8" fillId="4" borderId="7" xfId="3" applyNumberFormat="1" applyBorder="1"/>
    <xf numFmtId="0" fontId="8" fillId="4" borderId="7" xfId="3" applyBorder="1"/>
    <xf numFmtId="0" fontId="8" fillId="4" borderId="9" xfId="3" applyBorder="1"/>
    <xf numFmtId="0" fontId="4" fillId="0" borderId="2" xfId="0" applyFont="1" applyBorder="1" applyAlignment="1">
      <alignment horizontal="right"/>
    </xf>
    <xf numFmtId="0" fontId="9" fillId="0" borderId="0" xfId="0" applyFont="1"/>
    <xf numFmtId="4" fontId="10" fillId="0" borderId="0" xfId="0" applyNumberFormat="1" applyFont="1"/>
    <xf numFmtId="0" fontId="11" fillId="0" borderId="0" xfId="0" applyFont="1"/>
    <xf numFmtId="3" fontId="3" fillId="3" borderId="8" xfId="2" applyNumberFormat="1" applyBorder="1"/>
    <xf numFmtId="0" fontId="3" fillId="3" borderId="8" xfId="2" applyBorder="1"/>
    <xf numFmtId="0" fontId="2" fillId="2" borderId="20" xfId="1" applyBorder="1"/>
    <xf numFmtId="0" fontId="2" fillId="2" borderId="8" xfId="1" applyBorder="1"/>
    <xf numFmtId="0" fontId="2" fillId="2" borderId="13" xfId="1" applyBorder="1"/>
    <xf numFmtId="0" fontId="2" fillId="2" borderId="16" xfId="1" applyBorder="1"/>
    <xf numFmtId="0" fontId="2" fillId="2" borderId="7" xfId="1" applyBorder="1"/>
    <xf numFmtId="0" fontId="2" fillId="2" borderId="19" xfId="1" applyBorder="1"/>
    <xf numFmtId="0" fontId="0" fillId="0" borderId="26" xfId="0" applyBorder="1"/>
    <xf numFmtId="3" fontId="8" fillId="4" borderId="28" xfId="3" applyNumberFormat="1" applyBorder="1"/>
    <xf numFmtId="3" fontId="3" fillId="3" borderId="29" xfId="2" applyNumberFormat="1" applyBorder="1"/>
    <xf numFmtId="0" fontId="3" fillId="3" borderId="29" xfId="2" applyBorder="1"/>
    <xf numFmtId="3" fontId="0" fillId="0" borderId="29" xfId="0" applyNumberFormat="1" applyBorder="1"/>
    <xf numFmtId="0" fontId="3" fillId="3" borderId="19" xfId="2" applyBorder="1" applyAlignment="1">
      <alignment horizontal="left"/>
    </xf>
    <xf numFmtId="0" fontId="8" fillId="5" borderId="2" xfId="3" applyFill="1" applyBorder="1"/>
    <xf numFmtId="3" fontId="0" fillId="5" borderId="2" xfId="0" applyNumberFormat="1" applyFill="1" applyBorder="1"/>
    <xf numFmtId="0" fontId="8" fillId="4" borderId="36" xfId="3" applyBorder="1"/>
    <xf numFmtId="0" fontId="8" fillId="4" borderId="36" xfId="3" applyBorder="1" applyAlignment="1">
      <alignment horizontal="right"/>
    </xf>
    <xf numFmtId="0" fontId="2" fillId="2" borderId="36" xfId="1" applyBorder="1"/>
    <xf numFmtId="3" fontId="8" fillId="4" borderId="8" xfId="3" applyNumberFormat="1" applyBorder="1"/>
    <xf numFmtId="0" fontId="6" fillId="3" borderId="14" xfId="2" applyFont="1" applyBorder="1" applyAlignment="1">
      <alignment horizontal="left"/>
    </xf>
    <xf numFmtId="0" fontId="6" fillId="3" borderId="14" xfId="2" applyFont="1" applyBorder="1"/>
    <xf numFmtId="0" fontId="6" fillId="3" borderId="21" xfId="2" applyFont="1" applyBorder="1"/>
    <xf numFmtId="3" fontId="6" fillId="3" borderId="8" xfId="2" applyNumberFormat="1" applyFont="1" applyBorder="1"/>
    <xf numFmtId="0" fontId="8" fillId="0" borderId="0" xfId="3" applyFill="1" applyBorder="1"/>
    <xf numFmtId="0" fontId="8" fillId="0" borderId="0" xfId="3" applyFill="1" applyBorder="1" applyAlignment="1"/>
    <xf numFmtId="3" fontId="8" fillId="0" borderId="0" xfId="3" applyNumberFormat="1" applyFill="1" applyBorder="1"/>
    <xf numFmtId="0" fontId="5" fillId="0" borderId="0" xfId="0" applyFont="1"/>
    <xf numFmtId="0" fontId="4" fillId="0" borderId="0" xfId="0" applyFont="1"/>
    <xf numFmtId="3" fontId="9" fillId="0" borderId="0" xfId="0" applyNumberFormat="1" applyFont="1"/>
    <xf numFmtId="0" fontId="0" fillId="6" borderId="2" xfId="0" applyFill="1" applyBorder="1"/>
    <xf numFmtId="3" fontId="0" fillId="6" borderId="2" xfId="0" applyNumberFormat="1" applyFill="1" applyBorder="1"/>
    <xf numFmtId="0" fontId="0" fillId="6" borderId="4" xfId="0" applyFill="1" applyBorder="1"/>
    <xf numFmtId="0" fontId="12" fillId="0" borderId="0" xfId="0" applyFont="1"/>
    <xf numFmtId="3" fontId="0" fillId="7" borderId="2" xfId="0" applyNumberFormat="1" applyFill="1" applyBorder="1"/>
    <xf numFmtId="3" fontId="0" fillId="7" borderId="3" xfId="0" applyNumberFormat="1" applyFill="1" applyBorder="1"/>
    <xf numFmtId="3" fontId="0" fillId="7" borderId="7" xfId="0" applyNumberFormat="1" applyFill="1" applyBorder="1"/>
    <xf numFmtId="3" fontId="0" fillId="7" borderId="0" xfId="0" applyNumberFormat="1" applyFill="1"/>
    <xf numFmtId="0" fontId="0" fillId="7" borderId="2" xfId="0" applyFill="1" applyBorder="1"/>
    <xf numFmtId="3" fontId="0" fillId="7" borderId="26" xfId="0" applyNumberFormat="1" applyFill="1" applyBorder="1"/>
    <xf numFmtId="1" fontId="0" fillId="7" borderId="4" xfId="0" applyNumberFormat="1" applyFill="1" applyBorder="1"/>
    <xf numFmtId="3" fontId="0" fillId="7" borderId="12" xfId="0" applyNumberFormat="1" applyFill="1" applyBorder="1"/>
    <xf numFmtId="0" fontId="0" fillId="7" borderId="4" xfId="0" applyFill="1" applyBorder="1"/>
    <xf numFmtId="0" fontId="0" fillId="7" borderId="0" xfId="0" applyFill="1"/>
    <xf numFmtId="0" fontId="0" fillId="7" borderId="7" xfId="0" applyFill="1" applyBorder="1"/>
    <xf numFmtId="0" fontId="8" fillId="7" borderId="25" xfId="3" applyFill="1" applyBorder="1" applyAlignment="1"/>
    <xf numFmtId="0" fontId="0" fillId="7" borderId="25" xfId="0" applyFill="1" applyBorder="1"/>
    <xf numFmtId="3" fontId="8" fillId="7" borderId="7" xfId="3" applyNumberFormat="1" applyFill="1" applyBorder="1"/>
    <xf numFmtId="3" fontId="8" fillId="7" borderId="0" xfId="3" applyNumberFormat="1" applyFill="1" applyBorder="1"/>
    <xf numFmtId="0" fontId="8" fillId="7" borderId="1" xfId="3" applyFill="1" applyBorder="1"/>
    <xf numFmtId="3" fontId="13" fillId="7" borderId="2" xfId="0" applyNumberFormat="1" applyFont="1" applyFill="1" applyBorder="1"/>
    <xf numFmtId="0" fontId="12" fillId="7" borderId="0" xfId="0" applyFont="1" applyFill="1"/>
    <xf numFmtId="0" fontId="0" fillId="7" borderId="0" xfId="0" applyFill="1" applyAlignment="1">
      <alignment horizontal="left" vertical="top" wrapText="1"/>
    </xf>
    <xf numFmtId="0" fontId="13" fillId="7" borderId="0" xfId="0" applyFont="1" applyFill="1"/>
    <xf numFmtId="3" fontId="3" fillId="3" borderId="25" xfId="2" applyNumberFormat="1" applyBorder="1"/>
    <xf numFmtId="3" fontId="8" fillId="6" borderId="7" xfId="3" applyNumberFormat="1" applyFill="1" applyBorder="1"/>
    <xf numFmtId="0" fontId="13" fillId="7" borderId="2" xfId="3" applyFont="1" applyFill="1" applyBorder="1"/>
    <xf numFmtId="3" fontId="13" fillId="7" borderId="2" xfId="3" applyNumberFormat="1" applyFont="1" applyFill="1" applyBorder="1"/>
    <xf numFmtId="0" fontId="13" fillId="4" borderId="2" xfId="3" applyFont="1" applyBorder="1"/>
    <xf numFmtId="0" fontId="14" fillId="6" borderId="2" xfId="3" applyFont="1" applyFill="1" applyBorder="1" applyAlignment="1">
      <alignment horizontal="left"/>
    </xf>
    <xf numFmtId="3" fontId="8" fillId="7" borderId="10" xfId="3" applyNumberFormat="1" applyFill="1" applyBorder="1"/>
    <xf numFmtId="3" fontId="13" fillId="8" borderId="2" xfId="3" applyNumberFormat="1" applyFont="1" applyFill="1" applyBorder="1"/>
    <xf numFmtId="0" fontId="0" fillId="8" borderId="3" xfId="0" applyFill="1" applyBorder="1"/>
    <xf numFmtId="3" fontId="0" fillId="8" borderId="2" xfId="0" applyNumberFormat="1" applyFill="1" applyBorder="1"/>
    <xf numFmtId="0" fontId="3" fillId="3" borderId="17" xfId="2" applyBorder="1" applyAlignment="1"/>
    <xf numFmtId="0" fontId="0" fillId="0" borderId="24" xfId="0" applyBorder="1"/>
    <xf numFmtId="0" fontId="0" fillId="0" borderId="37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7" xfId="0" applyBorder="1"/>
    <xf numFmtId="0" fontId="0" fillId="0" borderId="39" xfId="0" applyBorder="1"/>
    <xf numFmtId="0" fontId="0" fillId="0" borderId="23" xfId="0" applyBorder="1"/>
    <xf numFmtId="0" fontId="0" fillId="0" borderId="38" xfId="0" applyBorder="1"/>
    <xf numFmtId="0" fontId="8" fillId="4" borderId="35" xfId="3" applyBorder="1" applyAlignment="1"/>
    <xf numFmtId="0" fontId="0" fillId="0" borderId="40" xfId="0" applyBorder="1"/>
    <xf numFmtId="0" fontId="0" fillId="0" borderId="41" xfId="0" applyBorder="1"/>
    <xf numFmtId="0" fontId="8" fillId="4" borderId="3" xfId="3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3" borderId="20" xfId="2" applyBorder="1" applyAlignment="1"/>
    <xf numFmtId="0" fontId="0" fillId="0" borderId="25" xfId="0" applyBorder="1"/>
    <xf numFmtId="0" fontId="0" fillId="0" borderId="18" xfId="0" applyBorder="1"/>
    <xf numFmtId="0" fontId="8" fillId="5" borderId="3" xfId="3" applyFill="1" applyBorder="1" applyAlignment="1"/>
    <xf numFmtId="0" fontId="0" fillId="5" borderId="4" xfId="0" applyFill="1" applyBorder="1"/>
    <xf numFmtId="0" fontId="0" fillId="5" borderId="5" xfId="0" applyFill="1" applyBorder="1"/>
    <xf numFmtId="0" fontId="0" fillId="0" borderId="43" xfId="0" applyBorder="1"/>
    <xf numFmtId="0" fontId="3" fillId="3" borderId="33" xfId="2" applyBorder="1" applyAlignment="1"/>
    <xf numFmtId="0" fontId="0" fillId="0" borderId="12" xfId="0" applyBorder="1"/>
    <xf numFmtId="0" fontId="0" fillId="0" borderId="34" xfId="0" applyBorder="1"/>
    <xf numFmtId="0" fontId="3" fillId="3" borderId="22" xfId="2" applyBorder="1" applyAlignment="1"/>
    <xf numFmtId="0" fontId="2" fillId="2" borderId="24" xfId="1" applyBorder="1" applyAlignment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2" fillId="2" borderId="17" xfId="1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3" borderId="42" xfId="2" applyBorder="1" applyAlignment="1"/>
    <xf numFmtId="0" fontId="8" fillId="4" borderId="40" xfId="3" applyBorder="1" applyAlignment="1"/>
    <xf numFmtId="0" fontId="8" fillId="4" borderId="44" xfId="3" applyBorder="1" applyAlignment="1"/>
    <xf numFmtId="0" fontId="0" fillId="0" borderId="2" xfId="0" applyBorder="1" applyAlignment="1">
      <alignment wrapText="1"/>
    </xf>
    <xf numFmtId="0" fontId="8" fillId="4" borderId="9" xfId="3" applyBorder="1" applyAlignment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3" borderId="30" xfId="2" applyBorder="1" applyAlignment="1"/>
    <xf numFmtId="0" fontId="3" fillId="3" borderId="45" xfId="2" applyBorder="1" applyAlignment="1">
      <alignment wrapText="1"/>
    </xf>
    <xf numFmtId="0" fontId="0" fillId="0" borderId="23" xfId="0" applyBorder="1" applyAlignment="1">
      <alignment wrapText="1"/>
    </xf>
    <xf numFmtId="0" fontId="0" fillId="0" borderId="38" xfId="0" applyBorder="1" applyAlignment="1">
      <alignment wrapText="1"/>
    </xf>
    <xf numFmtId="0" fontId="3" fillId="3" borderId="16" xfId="2" applyBorder="1" applyAlignment="1"/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" fillId="2" borderId="20" xfId="1" applyBorder="1" applyAlignment="1"/>
    <xf numFmtId="0" fontId="6" fillId="3" borderId="30" xfId="2" applyFont="1" applyBorder="1" applyAlignment="1"/>
    <xf numFmtId="0" fontId="1" fillId="0" borderId="3" xfId="0" applyFont="1" applyBorder="1"/>
    <xf numFmtId="0" fontId="0" fillId="6" borderId="2" xfId="0" applyFill="1" applyBorder="1"/>
    <xf numFmtId="0" fontId="0" fillId="0" borderId="47" xfId="0" applyBorder="1"/>
    <xf numFmtId="0" fontId="0" fillId="0" borderId="48" xfId="0" applyBorder="1"/>
    <xf numFmtId="0" fontId="13" fillId="7" borderId="3" xfId="3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6" borderId="3" xfId="3" applyFont="1" applyFill="1" applyBorder="1" applyAlignment="1"/>
    <xf numFmtId="0" fontId="13" fillId="0" borderId="4" xfId="0" applyFont="1" applyBorder="1"/>
    <xf numFmtId="0" fontId="13" fillId="0" borderId="5" xfId="0" applyFont="1" applyBorder="1"/>
    <xf numFmtId="0" fontId="0" fillId="0" borderId="0" xfId="0"/>
    <xf numFmtId="0" fontId="9" fillId="0" borderId="25" xfId="0" applyFont="1" applyBorder="1"/>
    <xf numFmtId="0" fontId="3" fillId="3" borderId="3" xfId="2" applyBorder="1" applyAlignment="1"/>
    <xf numFmtId="0" fontId="8" fillId="4" borderId="10" xfId="3" applyBorder="1" applyAlignment="1"/>
    <xf numFmtId="0" fontId="0" fillId="8" borderId="4" xfId="0" applyFill="1" applyBorder="1"/>
    <xf numFmtId="0" fontId="0" fillId="8" borderId="5" xfId="0" applyFill="1" applyBorder="1"/>
    <xf numFmtId="0" fontId="3" fillId="3" borderId="17" xfId="2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7" fillId="3" borderId="6" xfId="2" applyFont="1" applyBorder="1" applyAlignment="1"/>
    <xf numFmtId="0" fontId="0" fillId="0" borderId="46" xfId="0" applyBorder="1"/>
  </cellXfs>
  <cellStyles count="4">
    <cellStyle name="Bad" xfId="1" builtinId="27"/>
    <cellStyle name="Check Cell" xfId="2" builtinId="23"/>
    <cellStyle name="Good" xfId="3" builtinId="26"/>
    <cellStyle name="Normal" xfId="0" builtinId="0"/>
  </cellStyles>
  <dxfs count="0"/>
  <tableStyles count="0" defaultTableStyle="TableStyleMedium9" defaultPivotStyle="PivotStyleLight16"/>
  <colors>
    <mruColors>
      <color rgb="FF91E7A5"/>
      <color rgb="FF86C35D"/>
      <color rgb="FFADCB7B"/>
      <color rgb="FF9AB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0"/>
  <sheetViews>
    <sheetView tabSelected="1" topLeftCell="A49" workbookViewId="0">
      <selection activeCell="S58" sqref="S58"/>
    </sheetView>
  </sheetViews>
  <sheetFormatPr defaultRowHeight="15" x14ac:dyDescent="0.25"/>
  <cols>
    <col min="1" max="1" width="7.28515625" customWidth="1"/>
    <col min="4" max="4" width="10.7109375" customWidth="1"/>
    <col min="5" max="5" width="4.28515625" customWidth="1"/>
    <col min="6" max="6" width="12.5703125" customWidth="1"/>
    <col min="7" max="7" width="2" customWidth="1"/>
    <col min="8" max="8" width="12.140625" customWidth="1"/>
    <col min="9" max="9" width="11.5703125" customWidth="1"/>
    <col min="10" max="10" width="9.140625" customWidth="1"/>
    <col min="11" max="11" width="11.42578125" customWidth="1"/>
    <col min="12" max="12" width="11" customWidth="1"/>
    <col min="13" max="13" width="10.28515625" customWidth="1"/>
    <col min="15" max="15" width="10.140625" bestFit="1" customWidth="1"/>
    <col min="16" max="16" width="12.5703125" customWidth="1"/>
  </cols>
  <sheetData>
    <row r="1" spans="1:16" ht="15.75" x14ac:dyDescent="0.25">
      <c r="B1" s="72" t="s">
        <v>153</v>
      </c>
      <c r="C1" s="72"/>
      <c r="D1" s="72"/>
      <c r="E1" s="72"/>
      <c r="F1" s="72"/>
    </row>
    <row r="2" spans="1:16" ht="19.5" thickBot="1" x14ac:dyDescent="0.35">
      <c r="A2" s="74" t="s">
        <v>84</v>
      </c>
      <c r="B2" s="72"/>
      <c r="C2" s="72"/>
      <c r="D2" s="210"/>
      <c r="E2" s="160"/>
      <c r="F2" s="160"/>
      <c r="O2" s="2"/>
    </row>
    <row r="3" spans="1:16" ht="16.5" thickTop="1" thickBot="1" x14ac:dyDescent="0.3">
      <c r="A3" s="48" t="s">
        <v>0</v>
      </c>
      <c r="B3" s="48"/>
      <c r="C3" s="48"/>
      <c r="D3" s="48" t="s">
        <v>1</v>
      </c>
      <c r="E3" s="48"/>
      <c r="F3" s="48" t="s">
        <v>2</v>
      </c>
      <c r="G3" s="48"/>
      <c r="H3" s="48" t="s">
        <v>149</v>
      </c>
      <c r="I3" s="48" t="s">
        <v>150</v>
      </c>
      <c r="J3" s="48" t="s">
        <v>5</v>
      </c>
      <c r="K3" s="48" t="s">
        <v>151</v>
      </c>
      <c r="L3" s="48" t="s">
        <v>6</v>
      </c>
      <c r="M3" s="1" t="s">
        <v>7</v>
      </c>
      <c r="N3" s="57" t="s">
        <v>82</v>
      </c>
      <c r="O3" s="57" t="s">
        <v>92</v>
      </c>
    </row>
    <row r="4" spans="1:16" ht="15.75" thickTop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>
        <v>0</v>
      </c>
      <c r="L4" s="79"/>
      <c r="M4" s="80">
        <v>0</v>
      </c>
      <c r="N4" s="81"/>
      <c r="O4" s="57"/>
    </row>
    <row r="5" spans="1:16" x14ac:dyDescent="0.25">
      <c r="A5" s="2">
        <v>791111</v>
      </c>
      <c r="B5" s="4" t="s">
        <v>85</v>
      </c>
      <c r="C5" s="5"/>
      <c r="D5" s="6"/>
      <c r="E5" s="2"/>
      <c r="F5" s="3">
        <f>SUM(H5:O5)</f>
        <v>90115000</v>
      </c>
      <c r="G5" s="2"/>
      <c r="H5" s="109">
        <v>90115000</v>
      </c>
      <c r="I5" s="2"/>
      <c r="J5" s="2"/>
      <c r="K5" s="2"/>
      <c r="L5" s="2"/>
      <c r="M5" s="2"/>
      <c r="N5" s="2"/>
      <c r="O5" s="2"/>
      <c r="P5" s="118"/>
    </row>
    <row r="6" spans="1:16" x14ac:dyDescent="0.25">
      <c r="A6" s="2">
        <v>771111</v>
      </c>
      <c r="B6" s="142" t="s">
        <v>143</v>
      </c>
      <c r="C6" s="143"/>
      <c r="D6" s="144"/>
      <c r="E6" s="2"/>
      <c r="F6" s="3">
        <f>SUM(H6:O6)</f>
        <v>0</v>
      </c>
      <c r="G6" s="2"/>
      <c r="H6" s="3"/>
      <c r="I6" s="2"/>
      <c r="J6" s="2"/>
      <c r="K6" s="2"/>
      <c r="L6" s="3"/>
      <c r="M6" s="2"/>
      <c r="N6" s="2"/>
      <c r="O6" s="2"/>
    </row>
    <row r="7" spans="1:16" x14ac:dyDescent="0.25">
      <c r="A7" s="62"/>
      <c r="B7" s="152"/>
      <c r="C7" s="143"/>
      <c r="D7" s="144"/>
      <c r="E7" s="62" t="s">
        <v>79</v>
      </c>
      <c r="F7" s="61">
        <f>SUM(F5:F6)</f>
        <v>90115000</v>
      </c>
      <c r="G7" s="61">
        <f t="shared" ref="G7:O7" si="0">SUM(G5:G6)</f>
        <v>0</v>
      </c>
      <c r="H7" s="61">
        <f t="shared" si="0"/>
        <v>90115000</v>
      </c>
      <c r="I7" s="61">
        <f t="shared" si="0"/>
        <v>0</v>
      </c>
      <c r="J7" s="61">
        <f t="shared" si="0"/>
        <v>0</v>
      </c>
      <c r="K7" s="61">
        <f t="shared" si="0"/>
        <v>0</v>
      </c>
      <c r="L7" s="61">
        <f t="shared" si="0"/>
        <v>0</v>
      </c>
      <c r="M7" s="61">
        <f t="shared" si="0"/>
        <v>0</v>
      </c>
      <c r="N7" s="61">
        <f t="shared" si="0"/>
        <v>0</v>
      </c>
      <c r="O7" s="61">
        <f t="shared" si="0"/>
        <v>0</v>
      </c>
    </row>
    <row r="8" spans="1:16" x14ac:dyDescent="0.25">
      <c r="A8" s="2">
        <v>741411</v>
      </c>
      <c r="B8" s="2" t="s">
        <v>86</v>
      </c>
      <c r="C8" s="2"/>
      <c r="D8" s="4"/>
      <c r="E8" s="2"/>
      <c r="F8" s="3">
        <f>SUM(H8:O8)</f>
        <v>50000</v>
      </c>
      <c r="G8" s="2"/>
      <c r="H8" s="2"/>
      <c r="I8" s="2"/>
      <c r="J8" s="2"/>
      <c r="K8" s="2"/>
      <c r="L8" s="2"/>
      <c r="M8" s="2"/>
      <c r="N8" s="3">
        <v>50000</v>
      </c>
      <c r="O8" s="3"/>
    </row>
    <row r="9" spans="1:16" x14ac:dyDescent="0.25">
      <c r="A9" s="62"/>
      <c r="B9" s="152"/>
      <c r="C9" s="143"/>
      <c r="D9" s="144"/>
      <c r="E9" s="62" t="s">
        <v>87</v>
      </c>
      <c r="F9" s="61">
        <f>SUM(G9:O9)</f>
        <v>50000</v>
      </c>
      <c r="G9" s="61">
        <f t="shared" ref="G9:O9" si="1">SUM(G8)</f>
        <v>0</v>
      </c>
      <c r="H9" s="61">
        <f t="shared" si="1"/>
        <v>0</v>
      </c>
      <c r="I9" s="61">
        <f t="shared" si="1"/>
        <v>0</v>
      </c>
      <c r="J9" s="61">
        <f t="shared" si="1"/>
        <v>0</v>
      </c>
      <c r="K9" s="61">
        <f t="shared" si="1"/>
        <v>0</v>
      </c>
      <c r="L9" s="61">
        <f t="shared" si="1"/>
        <v>0</v>
      </c>
      <c r="M9" s="61">
        <f t="shared" si="1"/>
        <v>0</v>
      </c>
      <c r="N9" s="61">
        <f t="shared" si="1"/>
        <v>50000</v>
      </c>
      <c r="O9" s="61">
        <f t="shared" si="1"/>
        <v>0</v>
      </c>
      <c r="P9" s="118"/>
    </row>
    <row r="10" spans="1:16" x14ac:dyDescent="0.25">
      <c r="A10" s="2">
        <v>742122</v>
      </c>
      <c r="B10" s="2" t="s">
        <v>88</v>
      </c>
      <c r="C10" s="2"/>
      <c r="D10" s="4"/>
      <c r="E10" s="2"/>
      <c r="F10" s="3">
        <f t="shared" ref="F10:F15" si="2">SUM(H10:O10)</f>
        <v>850000</v>
      </c>
      <c r="G10" s="2"/>
      <c r="H10" s="2"/>
      <c r="I10" s="109">
        <v>850000</v>
      </c>
      <c r="J10" s="2"/>
      <c r="K10" s="2"/>
      <c r="L10" s="2"/>
      <c r="M10" s="2"/>
      <c r="N10" s="2"/>
      <c r="O10" s="2"/>
    </row>
    <row r="11" spans="1:16" x14ac:dyDescent="0.25">
      <c r="A11" s="62"/>
      <c r="B11" s="152"/>
      <c r="C11" s="143"/>
      <c r="D11" s="144"/>
      <c r="E11" s="62" t="s">
        <v>79</v>
      </c>
      <c r="F11" s="61">
        <f t="shared" si="2"/>
        <v>850000</v>
      </c>
      <c r="G11" s="61">
        <f t="shared" ref="G11:O11" si="3">SUM(G10)</f>
        <v>0</v>
      </c>
      <c r="H11" s="61">
        <f t="shared" si="3"/>
        <v>0</v>
      </c>
      <c r="I11" s="61">
        <f t="shared" si="3"/>
        <v>850000</v>
      </c>
      <c r="J11" s="61">
        <f t="shared" si="3"/>
        <v>0</v>
      </c>
      <c r="K11" s="61">
        <f t="shared" si="3"/>
        <v>0</v>
      </c>
      <c r="L11" s="61">
        <f t="shared" si="3"/>
        <v>0</v>
      </c>
      <c r="M11" s="61">
        <f t="shared" si="3"/>
        <v>0</v>
      </c>
      <c r="N11" s="61">
        <f t="shared" si="3"/>
        <v>0</v>
      </c>
      <c r="O11" s="61">
        <f t="shared" si="3"/>
        <v>0</v>
      </c>
    </row>
    <row r="12" spans="1:16" x14ac:dyDescent="0.25">
      <c r="A12" s="2">
        <v>742378</v>
      </c>
      <c r="B12" s="62" t="s">
        <v>89</v>
      </c>
      <c r="C12" s="2"/>
      <c r="D12" s="4"/>
      <c r="E12" s="2"/>
      <c r="F12" s="3">
        <f t="shared" si="2"/>
        <v>5000000</v>
      </c>
      <c r="G12" s="2"/>
      <c r="H12" s="2"/>
      <c r="I12" s="3"/>
      <c r="J12" s="2"/>
      <c r="K12" s="2"/>
      <c r="L12" s="2"/>
      <c r="M12" s="109">
        <v>5000000</v>
      </c>
      <c r="N12" s="2"/>
      <c r="O12" s="2"/>
    </row>
    <row r="13" spans="1:16" x14ac:dyDescent="0.25">
      <c r="A13" s="62"/>
      <c r="B13" s="152"/>
      <c r="C13" s="143"/>
      <c r="D13" s="144"/>
      <c r="E13" s="62" t="s">
        <v>79</v>
      </c>
      <c r="F13" s="61">
        <f t="shared" si="2"/>
        <v>5000000</v>
      </c>
      <c r="G13" s="61">
        <f t="shared" ref="G13:O13" si="4">SUM(G12)</f>
        <v>0</v>
      </c>
      <c r="H13" s="61">
        <f t="shared" si="4"/>
        <v>0</v>
      </c>
      <c r="I13" s="61">
        <f t="shared" si="4"/>
        <v>0</v>
      </c>
      <c r="J13" s="61">
        <f t="shared" si="4"/>
        <v>0</v>
      </c>
      <c r="K13" s="61">
        <f t="shared" si="4"/>
        <v>0</v>
      </c>
      <c r="L13" s="61">
        <f t="shared" si="4"/>
        <v>0</v>
      </c>
      <c r="M13" s="61">
        <f t="shared" si="4"/>
        <v>5000000</v>
      </c>
      <c r="N13" s="61">
        <f t="shared" si="4"/>
        <v>0</v>
      </c>
      <c r="O13" s="61">
        <f t="shared" si="4"/>
        <v>0</v>
      </c>
    </row>
    <row r="14" spans="1:16" ht="15.75" customHeight="1" x14ac:dyDescent="0.25">
      <c r="A14" s="2">
        <v>733121</v>
      </c>
      <c r="B14" s="153" t="s">
        <v>90</v>
      </c>
      <c r="C14" s="154"/>
      <c r="D14" s="155"/>
      <c r="E14" s="2"/>
      <c r="F14" s="3">
        <f t="shared" si="2"/>
        <v>5934000</v>
      </c>
      <c r="G14" s="2"/>
      <c r="H14" s="2"/>
      <c r="I14" s="3"/>
      <c r="J14" s="2"/>
      <c r="K14" s="109">
        <v>5934000</v>
      </c>
      <c r="L14" s="113"/>
      <c r="M14" s="2"/>
      <c r="N14" s="2"/>
      <c r="O14" s="2"/>
    </row>
    <row r="15" spans="1:16" ht="57.75" customHeight="1" x14ac:dyDescent="0.25">
      <c r="A15" s="2"/>
      <c r="B15" s="2" t="s">
        <v>91</v>
      </c>
      <c r="C15" s="2"/>
      <c r="D15" s="4"/>
      <c r="E15" s="2"/>
      <c r="F15" s="3">
        <f t="shared" si="2"/>
        <v>12824356</v>
      </c>
      <c r="G15" s="2"/>
      <c r="H15" s="2"/>
      <c r="I15" s="3"/>
      <c r="J15" s="2"/>
      <c r="K15" s="3"/>
      <c r="L15" s="109">
        <v>12824356</v>
      </c>
      <c r="M15" s="2"/>
      <c r="N15" s="2"/>
      <c r="O15" s="2"/>
      <c r="P15" s="127"/>
    </row>
    <row r="16" spans="1:16" x14ac:dyDescent="0.25">
      <c r="A16" s="58"/>
      <c r="B16" s="58"/>
      <c r="C16" s="58"/>
      <c r="D16" s="58"/>
      <c r="E16" s="62" t="s">
        <v>79</v>
      </c>
      <c r="F16" s="61">
        <f>SUM(F14:F15)</f>
        <v>18758356</v>
      </c>
      <c r="G16" s="61">
        <f t="shared" ref="G16:O16" si="5">SUM(G14:G15)</f>
        <v>0</v>
      </c>
      <c r="H16" s="61">
        <f t="shared" si="5"/>
        <v>0</v>
      </c>
      <c r="I16" s="61">
        <f t="shared" si="5"/>
        <v>0</v>
      </c>
      <c r="J16" s="61">
        <f t="shared" si="5"/>
        <v>0</v>
      </c>
      <c r="K16" s="61">
        <f t="shared" si="5"/>
        <v>5934000</v>
      </c>
      <c r="L16" s="61">
        <f t="shared" si="5"/>
        <v>12824356</v>
      </c>
      <c r="M16" s="61">
        <f t="shared" si="5"/>
        <v>0</v>
      </c>
      <c r="N16" s="61">
        <f t="shared" si="5"/>
        <v>0</v>
      </c>
      <c r="O16" s="61">
        <f t="shared" si="5"/>
        <v>0</v>
      </c>
    </row>
    <row r="18" spans="1:15" ht="15.75" x14ac:dyDescent="0.25">
      <c r="B18" s="72"/>
      <c r="C18" s="72"/>
      <c r="D18" s="72" t="s">
        <v>2</v>
      </c>
      <c r="E18" s="72"/>
      <c r="F18" s="104">
        <f>SUM(H18:O18)</f>
        <v>114773356</v>
      </c>
      <c r="G18" s="104">
        <f t="shared" ref="G18:O18" si="6">SUM(G7+G9+G11+G13+G16)</f>
        <v>0</v>
      </c>
      <c r="H18" s="104">
        <f t="shared" si="6"/>
        <v>90115000</v>
      </c>
      <c r="I18" s="104">
        <f t="shared" si="6"/>
        <v>850000</v>
      </c>
      <c r="J18" s="104">
        <f t="shared" si="6"/>
        <v>0</v>
      </c>
      <c r="K18" s="104">
        <f t="shared" si="6"/>
        <v>5934000</v>
      </c>
      <c r="L18" s="104">
        <f t="shared" si="6"/>
        <v>12824356</v>
      </c>
      <c r="M18" s="104">
        <f t="shared" si="6"/>
        <v>5000000</v>
      </c>
      <c r="N18" s="104">
        <f t="shared" si="6"/>
        <v>50000</v>
      </c>
      <c r="O18" s="104">
        <f t="shared" si="6"/>
        <v>0</v>
      </c>
    </row>
    <row r="19" spans="1:15" ht="19.5" thickBot="1" x14ac:dyDescent="0.35">
      <c r="A19" s="74" t="s">
        <v>83</v>
      </c>
      <c r="B19" s="72"/>
      <c r="C19" s="72" t="s">
        <v>83</v>
      </c>
      <c r="D19" s="72"/>
      <c r="E19" s="72"/>
      <c r="F19" s="72"/>
    </row>
    <row r="20" spans="1:15" ht="16.5" thickTop="1" thickBot="1" x14ac:dyDescent="0.3">
      <c r="A20" s="48" t="s">
        <v>0</v>
      </c>
      <c r="B20" s="174" t="s">
        <v>1</v>
      </c>
      <c r="C20" s="140"/>
      <c r="D20" s="140"/>
      <c r="E20" s="145"/>
      <c r="F20" s="48" t="s">
        <v>2</v>
      </c>
      <c r="G20" s="48"/>
      <c r="H20" s="48" t="s">
        <v>3</v>
      </c>
      <c r="I20" s="48" t="s">
        <v>4</v>
      </c>
      <c r="J20" s="48" t="s">
        <v>5</v>
      </c>
      <c r="K20" s="48" t="s">
        <v>77</v>
      </c>
      <c r="L20" s="48" t="s">
        <v>6</v>
      </c>
      <c r="M20" s="1" t="s">
        <v>7</v>
      </c>
      <c r="N20" s="57" t="s">
        <v>82</v>
      </c>
      <c r="O20" s="57" t="s">
        <v>92</v>
      </c>
    </row>
    <row r="21" spans="1:15" ht="16.5" thickTop="1" thickBot="1" x14ac:dyDescent="0.3">
      <c r="A21" s="24">
        <v>4111</v>
      </c>
      <c r="B21" s="139" t="s">
        <v>8</v>
      </c>
      <c r="C21" s="140"/>
      <c r="D21" s="140"/>
      <c r="E21" s="145"/>
      <c r="F21" s="25"/>
      <c r="G21" s="7"/>
      <c r="H21" s="25"/>
      <c r="I21" s="7">
        <v>0</v>
      </c>
      <c r="J21" s="7">
        <v>0</v>
      </c>
      <c r="K21" s="7"/>
      <c r="L21" s="25"/>
      <c r="M21" s="7"/>
      <c r="N21" s="30"/>
      <c r="O21" s="30"/>
    </row>
    <row r="22" spans="1:15" ht="15.75" thickTop="1" x14ac:dyDescent="0.25">
      <c r="A22" s="2">
        <v>4111</v>
      </c>
      <c r="B22" s="156" t="s">
        <v>9</v>
      </c>
      <c r="C22" s="157"/>
      <c r="D22" s="157"/>
      <c r="E22" s="158"/>
      <c r="F22" s="3">
        <f>SUM(H22:O22)</f>
        <v>76020000</v>
      </c>
      <c r="H22" s="109">
        <v>76020000</v>
      </c>
      <c r="I22" s="2"/>
      <c r="J22" s="2"/>
      <c r="K22" s="83"/>
      <c r="L22" s="83"/>
      <c r="M22" s="4"/>
      <c r="N22" s="2"/>
      <c r="O22" s="2"/>
    </row>
    <row r="23" spans="1:15" ht="15.75" thickBot="1" x14ac:dyDescent="0.3">
      <c r="A23" s="58"/>
      <c r="B23" s="149" t="s">
        <v>78</v>
      </c>
      <c r="C23" s="150"/>
      <c r="D23" s="150"/>
      <c r="E23" s="151"/>
      <c r="F23" s="59">
        <f>SUM(F22:F22)</f>
        <v>76020000</v>
      </c>
      <c r="G23" s="60"/>
      <c r="H23" s="59">
        <f>SUM(H22:H22)</f>
        <v>76020000</v>
      </c>
      <c r="I23" s="58"/>
      <c r="J23" s="58"/>
      <c r="K23" s="58"/>
      <c r="L23" s="59"/>
      <c r="M23" s="58"/>
      <c r="N23" s="62"/>
      <c r="O23" s="62"/>
    </row>
    <row r="24" spans="1:15" ht="16.5" thickTop="1" thickBot="1" x14ac:dyDescent="0.3">
      <c r="A24" s="24">
        <v>4121</v>
      </c>
      <c r="B24" s="7" t="s">
        <v>10</v>
      </c>
      <c r="C24" s="7"/>
      <c r="D24" s="7"/>
      <c r="E24" s="7"/>
      <c r="F24" s="25"/>
      <c r="G24" s="7"/>
      <c r="H24" s="25"/>
      <c r="I24" s="17"/>
      <c r="J24" s="17"/>
      <c r="K24" s="16"/>
      <c r="L24" s="16"/>
      <c r="M24" s="7"/>
      <c r="N24" s="30"/>
      <c r="O24" s="30"/>
    </row>
    <row r="25" spans="1:15" ht="15.75" thickTop="1" x14ac:dyDescent="0.25">
      <c r="A25" s="2">
        <v>4121</v>
      </c>
      <c r="B25" s="4" t="s">
        <v>10</v>
      </c>
      <c r="C25" s="5"/>
      <c r="D25" s="5"/>
      <c r="E25" s="5"/>
      <c r="F25" s="3">
        <f>SUM(H25:O25)</f>
        <v>8363000</v>
      </c>
      <c r="H25" s="110">
        <v>8363000</v>
      </c>
      <c r="I25" s="2"/>
      <c r="J25" s="2"/>
      <c r="K25" s="2"/>
      <c r="L25" s="2"/>
      <c r="M25" s="5"/>
      <c r="N25" s="2"/>
      <c r="O25" s="2"/>
    </row>
    <row r="26" spans="1:15" ht="15.75" thickBot="1" x14ac:dyDescent="0.3">
      <c r="A26" s="58"/>
      <c r="B26" s="149" t="s">
        <v>78</v>
      </c>
      <c r="C26" s="150"/>
      <c r="D26" s="150"/>
      <c r="E26" s="151"/>
      <c r="F26" s="61">
        <f>SUM(F25)</f>
        <v>8363000</v>
      </c>
      <c r="G26" s="60"/>
      <c r="H26" s="63">
        <f>SUM(H25)</f>
        <v>8363000</v>
      </c>
      <c r="I26" s="62"/>
      <c r="J26" s="62"/>
      <c r="K26" s="62"/>
      <c r="L26" s="62"/>
      <c r="M26" s="64"/>
      <c r="N26" s="62"/>
      <c r="O26" s="62"/>
    </row>
    <row r="27" spans="1:15" ht="16.5" thickTop="1" thickBot="1" x14ac:dyDescent="0.3">
      <c r="A27" s="24"/>
      <c r="B27" s="7" t="s">
        <v>11</v>
      </c>
      <c r="C27" s="7"/>
      <c r="D27" s="7"/>
      <c r="E27" s="7"/>
      <c r="F27" s="25"/>
      <c r="G27" s="7"/>
      <c r="H27" s="25"/>
      <c r="I27" s="7"/>
      <c r="J27" s="7"/>
      <c r="K27" s="7"/>
      <c r="L27" s="7"/>
      <c r="M27" s="7"/>
      <c r="N27" s="30"/>
      <c r="O27" s="30"/>
    </row>
    <row r="28" spans="1:15" ht="15.75" thickTop="1" x14ac:dyDescent="0.25">
      <c r="A28" s="2">
        <v>4122</v>
      </c>
      <c r="B28" s="4" t="s">
        <v>12</v>
      </c>
      <c r="C28" s="5" t="s">
        <v>13</v>
      </c>
      <c r="D28" s="5"/>
      <c r="E28" s="6"/>
      <c r="F28" s="3">
        <f>SUM(H28:O28)</f>
        <v>3915000</v>
      </c>
      <c r="H28" s="110">
        <v>3915000</v>
      </c>
      <c r="I28" s="2"/>
      <c r="J28" s="2"/>
      <c r="K28" s="2"/>
      <c r="L28" s="2"/>
      <c r="M28" s="5"/>
      <c r="N28" s="2"/>
      <c r="O28" s="2"/>
    </row>
    <row r="29" spans="1:15" ht="15.75" thickBot="1" x14ac:dyDescent="0.3">
      <c r="A29" s="58"/>
      <c r="B29" s="179" t="s">
        <v>78</v>
      </c>
      <c r="C29" s="150"/>
      <c r="D29" s="150"/>
      <c r="E29" s="150"/>
      <c r="F29" s="59">
        <f>SUM(F28)</f>
        <v>3915000</v>
      </c>
      <c r="G29" s="60"/>
      <c r="H29" s="59">
        <f>SUM(H28)</f>
        <v>3915000</v>
      </c>
      <c r="I29" s="58"/>
      <c r="J29" s="58"/>
      <c r="K29" s="60"/>
      <c r="L29" s="60"/>
      <c r="M29" s="58"/>
      <c r="N29" s="62"/>
      <c r="O29" s="62"/>
    </row>
    <row r="30" spans="1:15" ht="16.5" thickTop="1" thickBot="1" x14ac:dyDescent="0.3">
      <c r="A30" s="79" t="s">
        <v>0</v>
      </c>
      <c r="B30" s="174" t="s">
        <v>1</v>
      </c>
      <c r="C30" s="140"/>
      <c r="D30" s="140"/>
      <c r="E30" s="145"/>
      <c r="F30" s="79" t="s">
        <v>2</v>
      </c>
      <c r="G30" s="79"/>
      <c r="H30" s="79" t="s">
        <v>3</v>
      </c>
      <c r="I30" s="79" t="s">
        <v>4</v>
      </c>
      <c r="J30" s="79" t="s">
        <v>5</v>
      </c>
      <c r="K30" s="79" t="s">
        <v>77</v>
      </c>
      <c r="L30" s="79" t="s">
        <v>6</v>
      </c>
      <c r="M30" s="80" t="s">
        <v>7</v>
      </c>
      <c r="N30" s="81" t="s">
        <v>82</v>
      </c>
      <c r="O30" s="57" t="s">
        <v>92</v>
      </c>
    </row>
    <row r="31" spans="1:15" ht="16.5" thickTop="1" thickBot="1" x14ac:dyDescent="0.3">
      <c r="A31" s="24">
        <v>4123</v>
      </c>
      <c r="B31" s="139" t="s">
        <v>14</v>
      </c>
      <c r="C31" s="140"/>
      <c r="D31" s="140"/>
      <c r="E31" s="145"/>
      <c r="F31" s="25"/>
      <c r="G31" s="7"/>
      <c r="H31" s="25"/>
      <c r="I31" s="7"/>
      <c r="J31" s="7"/>
      <c r="K31" s="7"/>
      <c r="L31" s="7"/>
      <c r="M31" s="7"/>
      <c r="N31" s="30"/>
      <c r="O31" s="57"/>
    </row>
    <row r="32" spans="1:15" ht="16.5" thickTop="1" thickBot="1" x14ac:dyDescent="0.3">
      <c r="A32" s="58"/>
      <c r="B32" s="180" t="s">
        <v>79</v>
      </c>
      <c r="C32" s="140"/>
      <c r="D32" s="140"/>
      <c r="E32" s="141"/>
      <c r="F32" s="61"/>
      <c r="G32" s="60"/>
      <c r="H32" s="61"/>
      <c r="I32" s="58"/>
      <c r="J32" s="58"/>
      <c r="K32" s="60"/>
      <c r="L32" s="60"/>
      <c r="M32" s="58"/>
      <c r="N32" s="62"/>
      <c r="O32" s="62"/>
    </row>
    <row r="33" spans="1:16" ht="16.5" thickTop="1" thickBot="1" x14ac:dyDescent="0.3">
      <c r="A33" s="24">
        <v>4131</v>
      </c>
      <c r="B33" s="139" t="s">
        <v>15</v>
      </c>
      <c r="C33" s="140"/>
      <c r="D33" s="140"/>
      <c r="E33" s="145"/>
      <c r="F33" s="25"/>
      <c r="G33" s="7"/>
      <c r="H33" s="25"/>
      <c r="I33" s="25"/>
      <c r="J33" s="7"/>
      <c r="K33" s="17"/>
      <c r="L33" s="16"/>
      <c r="M33" s="7"/>
      <c r="N33" s="30"/>
      <c r="O33" s="30"/>
    </row>
    <row r="34" spans="1:16" ht="15.75" thickTop="1" x14ac:dyDescent="0.25">
      <c r="A34" s="8">
        <v>413151</v>
      </c>
      <c r="B34" s="4" t="s">
        <v>16</v>
      </c>
      <c r="C34" s="5"/>
      <c r="D34" s="5"/>
      <c r="E34" s="6"/>
      <c r="F34" s="3">
        <f>SUM(H34:O34)</f>
        <v>2486000</v>
      </c>
      <c r="H34" s="2"/>
      <c r="I34" s="2"/>
      <c r="J34" s="2"/>
      <c r="K34" s="2"/>
      <c r="L34" s="109">
        <v>2486000</v>
      </c>
      <c r="M34" s="4"/>
      <c r="N34" s="2"/>
      <c r="O34" s="2"/>
    </row>
    <row r="35" spans="1:16" ht="15.75" thickBot="1" x14ac:dyDescent="0.3">
      <c r="A35" s="58"/>
      <c r="B35" s="149" t="s">
        <v>79</v>
      </c>
      <c r="C35" s="150"/>
      <c r="D35" s="150"/>
      <c r="E35" s="151"/>
      <c r="F35" s="61">
        <f>SUM(F34:F34)</f>
        <v>2486000</v>
      </c>
      <c r="G35" s="62"/>
      <c r="H35" s="62"/>
      <c r="I35" s="62"/>
      <c r="J35" s="62"/>
      <c r="K35" s="61"/>
      <c r="L35" s="61">
        <f>SUM(L34:L34)</f>
        <v>2486000</v>
      </c>
      <c r="M35" s="62"/>
      <c r="N35" s="62"/>
      <c r="O35" s="62"/>
    </row>
    <row r="36" spans="1:16" ht="16.5" thickTop="1" thickBot="1" x14ac:dyDescent="0.3">
      <c r="A36" s="24">
        <v>4143</v>
      </c>
      <c r="B36" s="139" t="s">
        <v>17</v>
      </c>
      <c r="C36" s="140"/>
      <c r="D36" s="140"/>
      <c r="E36" s="145"/>
      <c r="F36" s="25"/>
      <c r="G36" s="7"/>
      <c r="H36" s="65"/>
      <c r="I36" s="33"/>
      <c r="J36" s="33"/>
      <c r="K36" s="65"/>
      <c r="L36" s="65"/>
      <c r="M36" s="33"/>
      <c r="N36" s="30"/>
      <c r="O36" s="30"/>
    </row>
    <row r="37" spans="1:16" ht="15.75" thickTop="1" x14ac:dyDescent="0.25">
      <c r="A37" s="9">
        <v>414311</v>
      </c>
      <c r="B37" s="11" t="s">
        <v>18</v>
      </c>
      <c r="C37" s="12"/>
      <c r="D37" s="12"/>
      <c r="E37" s="13"/>
      <c r="F37" s="38">
        <f>SUM(H37:O37)</f>
        <v>439000</v>
      </c>
      <c r="H37" s="111">
        <v>439000</v>
      </c>
      <c r="I37" s="9"/>
      <c r="J37" s="9"/>
      <c r="K37" s="9"/>
      <c r="L37" s="9"/>
      <c r="M37" s="11"/>
      <c r="N37" s="9"/>
      <c r="O37" s="9"/>
    </row>
    <row r="38" spans="1:16" x14ac:dyDescent="0.25">
      <c r="A38" s="9">
        <v>414121</v>
      </c>
      <c r="B38" s="142" t="s">
        <v>144</v>
      </c>
      <c r="C38" s="143"/>
      <c r="D38" s="143"/>
      <c r="E38" s="144"/>
      <c r="F38" s="38">
        <f>SUM(H38:O38)</f>
        <v>0</v>
      </c>
      <c r="H38" s="38"/>
      <c r="I38" s="9"/>
      <c r="J38" s="9"/>
      <c r="K38" s="9"/>
      <c r="L38" s="38"/>
      <c r="M38" s="11"/>
      <c r="N38" s="9"/>
      <c r="O38" s="9"/>
    </row>
    <row r="39" spans="1:16" ht="25.5" customHeight="1" x14ac:dyDescent="0.25">
      <c r="A39" s="2">
        <v>414314</v>
      </c>
      <c r="B39" s="181" t="s">
        <v>93</v>
      </c>
      <c r="C39" s="181"/>
      <c r="D39" s="181"/>
      <c r="E39" s="181"/>
      <c r="F39" s="3">
        <f>SUM(H39:O39)</f>
        <v>153000</v>
      </c>
      <c r="G39" s="2"/>
      <c r="H39" s="3">
        <v>153000</v>
      </c>
      <c r="I39" s="2"/>
      <c r="J39" s="2"/>
      <c r="K39" s="2"/>
      <c r="L39" s="3"/>
      <c r="M39" s="2"/>
      <c r="N39" s="2"/>
      <c r="O39" s="2"/>
    </row>
    <row r="40" spans="1:16" ht="15.75" thickBot="1" x14ac:dyDescent="0.3">
      <c r="A40" s="58"/>
      <c r="B40" s="149" t="s">
        <v>79</v>
      </c>
      <c r="C40" s="150"/>
      <c r="D40" s="150"/>
      <c r="E40" s="165"/>
      <c r="F40" s="66">
        <f>SUM(F37:F39)</f>
        <v>592000</v>
      </c>
      <c r="G40" s="60"/>
      <c r="H40" s="84">
        <f>SUM(H37:H39)</f>
        <v>592000</v>
      </c>
      <c r="I40" s="84">
        <f t="shared" ref="I40:O40" si="7">SUM(I37:I39)</f>
        <v>0</v>
      </c>
      <c r="J40" s="84">
        <f t="shared" si="7"/>
        <v>0</v>
      </c>
      <c r="K40" s="84">
        <f t="shared" si="7"/>
        <v>0</v>
      </c>
      <c r="L40" s="84">
        <f t="shared" si="7"/>
        <v>0</v>
      </c>
      <c r="M40" s="84">
        <f t="shared" si="7"/>
        <v>0</v>
      </c>
      <c r="N40" s="84">
        <f t="shared" si="7"/>
        <v>0</v>
      </c>
      <c r="O40" s="84">
        <f t="shared" si="7"/>
        <v>0</v>
      </c>
    </row>
    <row r="41" spans="1:16" ht="16.5" thickTop="1" thickBot="1" x14ac:dyDescent="0.3">
      <c r="A41" s="24">
        <v>4144</v>
      </c>
      <c r="B41" s="7" t="s">
        <v>19</v>
      </c>
      <c r="C41" s="7"/>
      <c r="D41" s="7"/>
      <c r="E41" s="7"/>
      <c r="F41" s="25"/>
      <c r="G41" s="7"/>
      <c r="H41" s="7"/>
      <c r="I41" s="7"/>
      <c r="J41" s="7"/>
      <c r="K41" s="25"/>
      <c r="L41" s="25"/>
      <c r="M41" s="7"/>
      <c r="N41" s="30"/>
      <c r="O41" s="30"/>
    </row>
    <row r="42" spans="1:16" ht="16.5" thickTop="1" thickBot="1" x14ac:dyDescent="0.3">
      <c r="A42" s="7"/>
      <c r="B42" s="139" t="s">
        <v>20</v>
      </c>
      <c r="C42" s="140"/>
      <c r="D42" s="140"/>
      <c r="E42" s="145"/>
      <c r="F42" s="16"/>
      <c r="G42" s="17"/>
      <c r="H42" s="17"/>
      <c r="I42" s="17"/>
      <c r="J42" s="17"/>
      <c r="K42" s="16"/>
      <c r="L42" s="16"/>
      <c r="M42" s="7"/>
      <c r="N42" s="30"/>
      <c r="O42" s="30"/>
    </row>
    <row r="43" spans="1:16" ht="15.75" thickTop="1" x14ac:dyDescent="0.25">
      <c r="A43" s="10">
        <v>414411</v>
      </c>
      <c r="B43" s="11" t="s">
        <v>21</v>
      </c>
      <c r="C43" s="12"/>
      <c r="D43" s="12"/>
      <c r="E43" s="12"/>
      <c r="F43" s="3">
        <f>SUM(H43:O43)</f>
        <v>740000</v>
      </c>
      <c r="G43" s="2"/>
      <c r="H43" s="2"/>
      <c r="I43" s="2"/>
      <c r="J43" s="2"/>
      <c r="K43" s="2"/>
      <c r="L43" s="109">
        <v>740000</v>
      </c>
      <c r="M43" s="4"/>
      <c r="N43" s="2"/>
      <c r="O43" s="2"/>
      <c r="P43" t="s">
        <v>159</v>
      </c>
    </row>
    <row r="44" spans="1:16" x14ac:dyDescent="0.25">
      <c r="A44">
        <v>414419</v>
      </c>
      <c r="B44" s="142" t="s">
        <v>152</v>
      </c>
      <c r="C44" s="143"/>
      <c r="D44" s="143"/>
      <c r="E44" s="144"/>
      <c r="F44" s="3">
        <f>SUM(H44:O44)</f>
        <v>1200000</v>
      </c>
      <c r="G44" s="9"/>
      <c r="H44" s="111">
        <v>1200000</v>
      </c>
      <c r="I44" s="119"/>
      <c r="J44" s="9"/>
      <c r="K44" s="9"/>
      <c r="L44" s="111"/>
      <c r="M44" s="11"/>
      <c r="N44" s="9"/>
      <c r="O44" s="9"/>
      <c r="P44" t="s">
        <v>160</v>
      </c>
    </row>
    <row r="45" spans="1:16" x14ac:dyDescent="0.25">
      <c r="A45" s="60"/>
      <c r="B45" s="152" t="s">
        <v>78</v>
      </c>
      <c r="C45" s="143"/>
      <c r="D45" s="143"/>
      <c r="E45" s="144"/>
      <c r="F45" s="68">
        <f>SUM(H45:O45)</f>
        <v>1940000</v>
      </c>
      <c r="G45" s="69"/>
      <c r="H45" s="68">
        <f>SUM(H43:H44)</f>
        <v>1200000</v>
      </c>
      <c r="I45" s="68">
        <f t="shared" ref="I45:K45" si="8">SUM(I43)</f>
        <v>0</v>
      </c>
      <c r="J45" s="68">
        <f t="shared" si="8"/>
        <v>0</v>
      </c>
      <c r="K45" s="68">
        <f t="shared" si="8"/>
        <v>0</v>
      </c>
      <c r="L45" s="68">
        <f>SUM(L43)</f>
        <v>740000</v>
      </c>
      <c r="M45" s="68">
        <f t="shared" ref="M45:O45" si="9">SUM(M43)</f>
        <v>0</v>
      </c>
      <c r="N45" s="68">
        <f t="shared" si="9"/>
        <v>0</v>
      </c>
      <c r="O45" s="68">
        <f t="shared" si="9"/>
        <v>0</v>
      </c>
    </row>
    <row r="46" spans="1:16" x14ac:dyDescent="0.25">
      <c r="A46" s="18">
        <v>4161</v>
      </c>
      <c r="B46" s="20" t="s">
        <v>22</v>
      </c>
      <c r="C46" s="20"/>
      <c r="D46" s="20"/>
      <c r="E46" s="34"/>
      <c r="F46" s="75"/>
      <c r="G46" s="76"/>
      <c r="H46" s="85"/>
      <c r="I46" s="86"/>
      <c r="J46" s="86"/>
      <c r="K46" s="85"/>
      <c r="L46" s="85"/>
      <c r="M46" s="20"/>
      <c r="N46" s="86"/>
      <c r="O46" s="29"/>
    </row>
    <row r="47" spans="1:16" x14ac:dyDescent="0.25">
      <c r="A47" s="2">
        <v>416111</v>
      </c>
      <c r="B47" s="142" t="s">
        <v>23</v>
      </c>
      <c r="C47" s="143"/>
      <c r="D47" s="143"/>
      <c r="E47" s="144"/>
      <c r="F47" s="14">
        <f>SUM(H47:O47)</f>
        <v>1300000</v>
      </c>
      <c r="H47" s="2"/>
      <c r="I47" s="2"/>
      <c r="J47" s="2"/>
      <c r="K47" s="2"/>
      <c r="L47" s="109">
        <v>1300000</v>
      </c>
      <c r="M47" s="2"/>
      <c r="N47" s="2"/>
      <c r="O47" s="2"/>
    </row>
    <row r="48" spans="1:16" x14ac:dyDescent="0.25">
      <c r="A48" s="2">
        <v>416119</v>
      </c>
      <c r="B48" s="142" t="s">
        <v>24</v>
      </c>
      <c r="C48" s="143"/>
      <c r="D48" s="143"/>
      <c r="E48" s="144"/>
      <c r="F48" s="87">
        <f>SUM(H48:O48)</f>
        <v>0</v>
      </c>
      <c r="H48" s="111"/>
      <c r="I48" s="119"/>
      <c r="J48" s="119"/>
      <c r="K48" s="111"/>
      <c r="L48" s="111"/>
      <c r="M48" s="11"/>
      <c r="N48" s="9"/>
      <c r="O48" s="9"/>
    </row>
    <row r="49" spans="1:16" x14ac:dyDescent="0.25">
      <c r="A49" s="58"/>
      <c r="B49" s="152" t="s">
        <v>79</v>
      </c>
      <c r="C49" s="143"/>
      <c r="D49" s="143"/>
      <c r="E49" s="144"/>
      <c r="F49" s="61">
        <f>SUM(F47:F48)</f>
        <v>1300000</v>
      </c>
      <c r="G49" s="61">
        <f t="shared" ref="G49:O49" si="10">SUM(G47:G48)</f>
        <v>0</v>
      </c>
      <c r="H49" s="61">
        <f t="shared" si="10"/>
        <v>0</v>
      </c>
      <c r="I49" s="61">
        <f t="shared" si="10"/>
        <v>0</v>
      </c>
      <c r="J49" s="61">
        <f t="shared" si="10"/>
        <v>0</v>
      </c>
      <c r="K49" s="61">
        <f t="shared" si="10"/>
        <v>0</v>
      </c>
      <c r="L49" s="61">
        <f t="shared" si="10"/>
        <v>1300000</v>
      </c>
      <c r="M49" s="61">
        <f t="shared" si="10"/>
        <v>0</v>
      </c>
      <c r="N49" s="61">
        <f t="shared" si="10"/>
        <v>0</v>
      </c>
      <c r="O49" s="61">
        <f t="shared" si="10"/>
        <v>0</v>
      </c>
    </row>
    <row r="50" spans="1:16" ht="15.75" thickBot="1" x14ac:dyDescent="0.3">
      <c r="A50" s="18">
        <v>4211</v>
      </c>
      <c r="B50" s="166" t="s">
        <v>25</v>
      </c>
      <c r="C50" s="167"/>
      <c r="D50" s="167"/>
      <c r="E50" s="168"/>
      <c r="F50" s="21"/>
      <c r="G50" s="20"/>
      <c r="H50" s="20"/>
      <c r="I50" s="21"/>
      <c r="J50" s="20"/>
      <c r="K50" s="21"/>
      <c r="L50" s="20"/>
      <c r="M50" s="65"/>
      <c r="N50" s="76"/>
      <c r="O50" s="76"/>
    </row>
    <row r="51" spans="1:16" ht="15.75" thickTop="1" x14ac:dyDescent="0.25">
      <c r="A51" s="2">
        <v>421111</v>
      </c>
      <c r="B51" s="142" t="s">
        <v>26</v>
      </c>
      <c r="C51" s="143"/>
      <c r="D51" s="143"/>
      <c r="E51" s="144"/>
      <c r="F51" s="3">
        <f>SUM(H51:O51)</f>
        <v>159500</v>
      </c>
      <c r="G51" s="2"/>
      <c r="H51" s="2"/>
      <c r="I51" s="109">
        <v>2000</v>
      </c>
      <c r="J51" s="2"/>
      <c r="K51" s="109">
        <v>151000</v>
      </c>
      <c r="L51" s="2"/>
      <c r="M51" s="110">
        <v>6500</v>
      </c>
      <c r="N51" s="2"/>
      <c r="O51" s="2"/>
    </row>
    <row r="52" spans="1:16" ht="15.75" thickBot="1" x14ac:dyDescent="0.3">
      <c r="A52" s="58"/>
      <c r="B52" s="149" t="s">
        <v>79</v>
      </c>
      <c r="C52" s="150"/>
      <c r="D52" s="150"/>
      <c r="E52" s="151"/>
      <c r="F52" s="61">
        <f>SUM(F51)</f>
        <v>159500</v>
      </c>
      <c r="G52" s="61">
        <f t="shared" ref="G52:O52" si="11">SUM(G51)</f>
        <v>0</v>
      </c>
      <c r="H52" s="61">
        <f t="shared" si="11"/>
        <v>0</v>
      </c>
      <c r="I52" s="61">
        <f t="shared" si="11"/>
        <v>2000</v>
      </c>
      <c r="J52" s="61">
        <f t="shared" si="11"/>
        <v>0</v>
      </c>
      <c r="K52" s="61">
        <f t="shared" si="11"/>
        <v>151000</v>
      </c>
      <c r="L52" s="61">
        <f t="shared" si="11"/>
        <v>0</v>
      </c>
      <c r="M52" s="61">
        <f t="shared" si="11"/>
        <v>6500</v>
      </c>
      <c r="N52" s="61">
        <f t="shared" si="11"/>
        <v>0</v>
      </c>
      <c r="O52" s="61">
        <f t="shared" si="11"/>
        <v>0</v>
      </c>
    </row>
    <row r="53" spans="1:16" ht="16.5" thickTop="1" thickBot="1" x14ac:dyDescent="0.3">
      <c r="A53" s="24">
        <v>4212</v>
      </c>
      <c r="B53" s="139" t="s">
        <v>27</v>
      </c>
      <c r="C53" s="140"/>
      <c r="D53" s="140"/>
      <c r="E53" s="145"/>
      <c r="F53" s="65"/>
      <c r="G53" s="33"/>
      <c r="H53" s="33"/>
      <c r="I53" s="33"/>
      <c r="J53" s="33"/>
      <c r="K53" s="65"/>
      <c r="L53" s="21"/>
      <c r="M53" s="33"/>
      <c r="N53" s="76"/>
      <c r="O53" s="76"/>
      <c r="P53" s="118"/>
    </row>
    <row r="54" spans="1:16" ht="15.75" thickTop="1" x14ac:dyDescent="0.25">
      <c r="A54" s="2">
        <v>421211</v>
      </c>
      <c r="B54" s="156" t="s">
        <v>28</v>
      </c>
      <c r="C54" s="157"/>
      <c r="D54" s="157"/>
      <c r="E54" s="158"/>
      <c r="F54" s="3">
        <f>SUM(H54:O54)</f>
        <v>950000</v>
      </c>
      <c r="G54" s="2"/>
      <c r="H54" s="2"/>
      <c r="I54" s="2"/>
      <c r="J54" s="2"/>
      <c r="K54" s="112">
        <v>950000</v>
      </c>
      <c r="L54" s="2"/>
      <c r="M54" s="4"/>
      <c r="N54" s="2"/>
      <c r="O54" s="2"/>
      <c r="P54" s="118"/>
    </row>
    <row r="55" spans="1:16" x14ac:dyDescent="0.25">
      <c r="A55" s="71">
        <v>421224</v>
      </c>
      <c r="B55" s="142" t="s">
        <v>141</v>
      </c>
      <c r="C55" s="143"/>
      <c r="D55" s="143"/>
      <c r="E55" s="144"/>
      <c r="F55" s="3">
        <f>SUM(H55:O55)</f>
        <v>4500000</v>
      </c>
      <c r="G55" s="2"/>
      <c r="H55" s="2"/>
      <c r="I55" s="2"/>
      <c r="J55" s="2"/>
      <c r="K55" s="3"/>
      <c r="L55" s="109">
        <v>4500000</v>
      </c>
      <c r="M55" s="4"/>
      <c r="N55" s="2"/>
      <c r="O55" s="2"/>
      <c r="P55" s="118"/>
    </row>
    <row r="56" spans="1:16" ht="15.75" thickBot="1" x14ac:dyDescent="0.3">
      <c r="A56" s="67"/>
      <c r="B56" s="149" t="s">
        <v>78</v>
      </c>
      <c r="C56" s="150"/>
      <c r="D56" s="150"/>
      <c r="E56" s="151"/>
      <c r="F56" s="61">
        <f>SUM(F54:F55)</f>
        <v>5450000</v>
      </c>
      <c r="G56" s="61">
        <f t="shared" ref="G56:O56" si="12">SUM(G54:G55)</f>
        <v>0</v>
      </c>
      <c r="H56" s="61">
        <f t="shared" si="12"/>
        <v>0</v>
      </c>
      <c r="I56" s="61">
        <f t="shared" si="12"/>
        <v>0</v>
      </c>
      <c r="J56" s="61">
        <f t="shared" si="12"/>
        <v>0</v>
      </c>
      <c r="K56" s="61">
        <f t="shared" si="12"/>
        <v>950000</v>
      </c>
      <c r="L56" s="61">
        <f t="shared" si="12"/>
        <v>4500000</v>
      </c>
      <c r="M56" s="61">
        <f t="shared" si="12"/>
        <v>0</v>
      </c>
      <c r="N56" s="61">
        <f t="shared" si="12"/>
        <v>0</v>
      </c>
      <c r="O56" s="61">
        <f t="shared" si="12"/>
        <v>0</v>
      </c>
      <c r="P56" s="118"/>
    </row>
    <row r="57" spans="1:16" ht="16.5" thickTop="1" thickBot="1" x14ac:dyDescent="0.3">
      <c r="A57" s="48" t="s">
        <v>0</v>
      </c>
      <c r="B57" s="174" t="s">
        <v>1</v>
      </c>
      <c r="C57" s="140"/>
      <c r="D57" s="140"/>
      <c r="E57" s="145"/>
      <c r="F57" s="82" t="s">
        <v>2</v>
      </c>
      <c r="G57" s="82"/>
      <c r="H57" s="82" t="s">
        <v>3</v>
      </c>
      <c r="I57" s="82" t="s">
        <v>4</v>
      </c>
      <c r="J57" s="82" t="s">
        <v>5</v>
      </c>
      <c r="K57" s="82" t="s">
        <v>77</v>
      </c>
      <c r="L57" s="82" t="s">
        <v>6</v>
      </c>
      <c r="M57" s="77" t="s">
        <v>7</v>
      </c>
      <c r="N57" s="78" t="s">
        <v>82</v>
      </c>
      <c r="O57" s="78" t="s">
        <v>92</v>
      </c>
      <c r="P57" s="118"/>
    </row>
    <row r="58" spans="1:16" ht="16.5" thickTop="1" thickBot="1" x14ac:dyDescent="0.3">
      <c r="A58" s="24">
        <v>4213</v>
      </c>
      <c r="B58" s="139" t="s">
        <v>29</v>
      </c>
      <c r="C58" s="140"/>
      <c r="D58" s="140"/>
      <c r="E58" s="145"/>
      <c r="F58" s="25"/>
      <c r="G58" s="7"/>
      <c r="H58" s="7"/>
      <c r="I58" s="25"/>
      <c r="J58" s="7"/>
      <c r="K58" s="16"/>
      <c r="L58" s="16"/>
      <c r="M58" s="17"/>
      <c r="N58" s="30"/>
      <c r="O58" s="30"/>
      <c r="P58" s="118"/>
    </row>
    <row r="59" spans="1:16" ht="15.75" thickTop="1" x14ac:dyDescent="0.25">
      <c r="A59" s="19">
        <v>421311</v>
      </c>
      <c r="B59" s="4" t="s">
        <v>30</v>
      </c>
      <c r="C59" s="5"/>
      <c r="D59" s="5"/>
      <c r="E59" s="5"/>
      <c r="F59" s="3">
        <f>SUM(H59:O59)</f>
        <v>200000</v>
      </c>
      <c r="G59" s="2"/>
      <c r="H59" s="2"/>
      <c r="I59" s="2"/>
      <c r="J59" s="113"/>
      <c r="K59" s="113"/>
      <c r="L59" s="109">
        <v>200000</v>
      </c>
      <c r="M59" s="2"/>
      <c r="N59" s="2"/>
      <c r="O59" s="2"/>
      <c r="P59" s="118"/>
    </row>
    <row r="60" spans="1:16" x14ac:dyDescent="0.25">
      <c r="A60" s="2">
        <v>421321</v>
      </c>
      <c r="B60" s="142" t="s">
        <v>31</v>
      </c>
      <c r="C60" s="143"/>
      <c r="D60" s="143"/>
      <c r="E60" s="144"/>
      <c r="F60" s="3">
        <f t="shared" ref="F60:F63" si="13">SUM(H60:O60)</f>
        <v>35000</v>
      </c>
      <c r="G60" s="2"/>
      <c r="H60" s="2"/>
      <c r="I60" s="2"/>
      <c r="J60" s="113"/>
      <c r="K60" s="109">
        <v>35000</v>
      </c>
      <c r="L60" s="109"/>
      <c r="M60" s="4"/>
      <c r="N60" s="2"/>
      <c r="O60" s="2"/>
      <c r="P60" s="118"/>
    </row>
    <row r="61" spans="1:16" x14ac:dyDescent="0.25">
      <c r="A61" s="2">
        <v>421322</v>
      </c>
      <c r="B61" s="142" t="s">
        <v>95</v>
      </c>
      <c r="C61" s="143"/>
      <c r="D61" s="143"/>
      <c r="E61" s="144"/>
      <c r="F61" s="3">
        <f t="shared" si="13"/>
        <v>52000</v>
      </c>
      <c r="G61" s="2"/>
      <c r="H61" s="2"/>
      <c r="I61" s="2"/>
      <c r="J61" s="113"/>
      <c r="K61" s="109">
        <v>52000</v>
      </c>
      <c r="L61" s="109"/>
      <c r="M61" s="4"/>
      <c r="N61" s="2"/>
      <c r="O61" s="2"/>
      <c r="P61" s="118"/>
    </row>
    <row r="62" spans="1:16" x14ac:dyDescent="0.25">
      <c r="A62" s="2">
        <v>421324</v>
      </c>
      <c r="B62" s="142" t="s">
        <v>94</v>
      </c>
      <c r="C62" s="143"/>
      <c r="D62" s="143"/>
      <c r="E62" s="144"/>
      <c r="F62" s="3">
        <f t="shared" si="13"/>
        <v>1500000</v>
      </c>
      <c r="G62" s="2"/>
      <c r="H62" s="2"/>
      <c r="I62" s="2"/>
      <c r="J62" s="113"/>
      <c r="K62" s="109"/>
      <c r="L62" s="109">
        <v>1500000</v>
      </c>
      <c r="M62" s="4"/>
      <c r="N62" s="2"/>
      <c r="O62" s="2"/>
      <c r="P62" s="118"/>
    </row>
    <row r="63" spans="1:16" x14ac:dyDescent="0.25">
      <c r="A63" s="2">
        <v>421325</v>
      </c>
      <c r="B63" s="142" t="s">
        <v>96</v>
      </c>
      <c r="C63" s="143"/>
      <c r="D63" s="143"/>
      <c r="E63" s="144"/>
      <c r="F63" s="3">
        <f t="shared" si="13"/>
        <v>6000</v>
      </c>
      <c r="G63" s="2"/>
      <c r="H63" s="2"/>
      <c r="I63" s="2"/>
      <c r="J63" s="113"/>
      <c r="K63" s="109">
        <v>6000</v>
      </c>
      <c r="L63" s="109"/>
      <c r="M63" s="4"/>
      <c r="N63" s="2"/>
      <c r="O63" s="2"/>
      <c r="P63" s="118"/>
    </row>
    <row r="64" spans="1:16" x14ac:dyDescent="0.25">
      <c r="A64" s="89"/>
      <c r="B64" s="162" t="s">
        <v>78</v>
      </c>
      <c r="C64" s="163"/>
      <c r="D64" s="163"/>
      <c r="E64" s="164"/>
      <c r="F64" s="90">
        <f t="shared" ref="F64:O64" si="14">SUM(F59:F63)</f>
        <v>1793000</v>
      </c>
      <c r="G64" s="90">
        <f t="shared" si="14"/>
        <v>0</v>
      </c>
      <c r="H64" s="90">
        <f t="shared" si="14"/>
        <v>0</v>
      </c>
      <c r="I64" s="90">
        <f t="shared" si="14"/>
        <v>0</v>
      </c>
      <c r="J64" s="90">
        <f t="shared" si="14"/>
        <v>0</v>
      </c>
      <c r="K64" s="90">
        <f t="shared" si="14"/>
        <v>93000</v>
      </c>
      <c r="L64" s="90">
        <f t="shared" si="14"/>
        <v>1700000</v>
      </c>
      <c r="M64" s="90">
        <f t="shared" si="14"/>
        <v>0</v>
      </c>
      <c r="N64" s="90">
        <f t="shared" si="14"/>
        <v>0</v>
      </c>
      <c r="O64" s="90">
        <f t="shared" si="14"/>
        <v>0</v>
      </c>
      <c r="P64" s="118"/>
    </row>
    <row r="65" spans="1:16" ht="15.75" thickBot="1" x14ac:dyDescent="0.3">
      <c r="A65" s="88">
        <v>4214</v>
      </c>
      <c r="B65" s="159" t="s">
        <v>32</v>
      </c>
      <c r="C65" s="160"/>
      <c r="D65" s="160"/>
      <c r="E65" s="161"/>
      <c r="F65" s="65"/>
      <c r="G65" s="33"/>
      <c r="H65" s="33"/>
      <c r="I65" s="65"/>
      <c r="J65" s="33"/>
      <c r="K65" s="65"/>
      <c r="L65" s="65"/>
      <c r="M65" s="40"/>
      <c r="N65" s="76"/>
      <c r="O65" s="76"/>
      <c r="P65" s="118"/>
    </row>
    <row r="66" spans="1:16" ht="15.75" thickTop="1" x14ac:dyDescent="0.25">
      <c r="A66" s="2">
        <v>421411</v>
      </c>
      <c r="B66" s="156" t="s">
        <v>33</v>
      </c>
      <c r="C66" s="157"/>
      <c r="D66" s="157"/>
      <c r="E66" s="158"/>
      <c r="F66" s="3">
        <f>SUM(H66:O66)</f>
        <v>60000</v>
      </c>
      <c r="G66" s="2"/>
      <c r="H66" s="2"/>
      <c r="I66" s="113"/>
      <c r="J66" s="113"/>
      <c r="K66" s="114">
        <v>60000</v>
      </c>
      <c r="M66" s="4"/>
      <c r="N66" s="2"/>
      <c r="O66" s="2"/>
      <c r="P66" s="118"/>
    </row>
    <row r="67" spans="1:16" x14ac:dyDescent="0.25">
      <c r="A67" s="2">
        <v>421412</v>
      </c>
      <c r="B67" s="142" t="s">
        <v>142</v>
      </c>
      <c r="C67" s="143"/>
      <c r="D67" s="143"/>
      <c r="E67" s="144"/>
      <c r="F67" s="3">
        <f t="shared" ref="F67:F69" si="15">SUM(H67:O67)</f>
        <v>15000</v>
      </c>
      <c r="G67" s="2"/>
      <c r="H67" s="2"/>
      <c r="I67" s="109"/>
      <c r="J67" s="113"/>
      <c r="K67" s="109">
        <v>15000</v>
      </c>
      <c r="L67" s="3"/>
      <c r="M67" s="4"/>
      <c r="N67" s="2"/>
      <c r="O67" s="2"/>
      <c r="P67" s="108"/>
    </row>
    <row r="68" spans="1:16" x14ac:dyDescent="0.25">
      <c r="A68" s="2">
        <v>421414</v>
      </c>
      <c r="B68" s="142" t="s">
        <v>34</v>
      </c>
      <c r="C68" s="143"/>
      <c r="D68" s="143"/>
      <c r="E68" s="144"/>
      <c r="F68" s="3">
        <f t="shared" si="15"/>
        <v>0</v>
      </c>
      <c r="G68" s="2"/>
      <c r="H68" s="2"/>
      <c r="I68" s="109"/>
      <c r="J68" s="113"/>
      <c r="K68" s="109"/>
      <c r="L68" s="3"/>
      <c r="M68" s="4"/>
      <c r="N68" s="2"/>
      <c r="O68" s="2"/>
      <c r="P68" s="118"/>
    </row>
    <row r="69" spans="1:16" x14ac:dyDescent="0.25">
      <c r="A69" s="2">
        <v>421421</v>
      </c>
      <c r="B69" s="142" t="s">
        <v>97</v>
      </c>
      <c r="C69" s="143"/>
      <c r="D69" s="143"/>
      <c r="E69" s="144"/>
      <c r="F69" s="3">
        <f t="shared" si="15"/>
        <v>15000</v>
      </c>
      <c r="G69" s="2"/>
      <c r="H69" s="2"/>
      <c r="I69" s="109"/>
      <c r="J69" s="113"/>
      <c r="K69" s="113">
        <v>15000</v>
      </c>
      <c r="L69" s="2"/>
      <c r="M69" s="4"/>
      <c r="N69" s="2"/>
      <c r="O69" s="2"/>
    </row>
    <row r="70" spans="1:16" ht="15.75" thickBot="1" x14ac:dyDescent="0.3">
      <c r="A70" s="91"/>
      <c r="B70" s="149" t="s">
        <v>79</v>
      </c>
      <c r="C70" s="150"/>
      <c r="D70" s="150"/>
      <c r="E70" s="151"/>
      <c r="F70" s="68">
        <f>SUM(F66:F69)</f>
        <v>90000</v>
      </c>
      <c r="G70" s="68">
        <f t="shared" ref="G70:O70" si="16">SUM(G66:G69)</f>
        <v>0</v>
      </c>
      <c r="H70" s="68">
        <f t="shared" si="16"/>
        <v>0</v>
      </c>
      <c r="I70" s="68">
        <f t="shared" si="16"/>
        <v>0</v>
      </c>
      <c r="J70" s="68">
        <f t="shared" si="16"/>
        <v>0</v>
      </c>
      <c r="K70" s="68">
        <f t="shared" si="16"/>
        <v>90000</v>
      </c>
      <c r="L70" s="68">
        <f t="shared" si="16"/>
        <v>0</v>
      </c>
      <c r="M70" s="68">
        <f t="shared" si="16"/>
        <v>0</v>
      </c>
      <c r="N70" s="68">
        <f t="shared" si="16"/>
        <v>0</v>
      </c>
      <c r="O70" s="68">
        <f t="shared" si="16"/>
        <v>0</v>
      </c>
    </row>
    <row r="71" spans="1:16" ht="16.5" thickTop="1" thickBot="1" x14ac:dyDescent="0.3">
      <c r="A71" s="124">
        <v>421521</v>
      </c>
      <c r="B71" s="120" t="s">
        <v>154</v>
      </c>
      <c r="C71" s="121"/>
      <c r="D71" s="121"/>
      <c r="E71" s="121"/>
      <c r="F71" s="122"/>
      <c r="G71" s="122"/>
      <c r="H71" s="122"/>
      <c r="I71" s="122"/>
      <c r="J71" s="122"/>
      <c r="K71" s="122">
        <v>50000</v>
      </c>
      <c r="L71" s="122"/>
      <c r="M71" s="135"/>
      <c r="N71" s="122"/>
      <c r="O71" s="68"/>
    </row>
    <row r="72" spans="1:16" ht="16.5" thickTop="1" thickBot="1" x14ac:dyDescent="0.3">
      <c r="A72" s="24">
        <v>4221</v>
      </c>
      <c r="B72" s="7" t="s">
        <v>35</v>
      </c>
      <c r="C72" s="7"/>
      <c r="D72" s="7"/>
      <c r="E72" s="32"/>
      <c r="F72" s="39"/>
      <c r="G72" s="30"/>
      <c r="H72" s="30"/>
      <c r="I72" s="39"/>
      <c r="J72" s="30"/>
      <c r="K72" s="39"/>
      <c r="L72" s="30"/>
      <c r="M72" s="49"/>
      <c r="N72" s="30"/>
      <c r="O72" s="30"/>
    </row>
    <row r="73" spans="1:16" ht="27" customHeight="1" thickTop="1" x14ac:dyDescent="0.25">
      <c r="A73" s="2">
        <v>422111</v>
      </c>
      <c r="B73" s="4" t="s">
        <v>36</v>
      </c>
      <c r="C73" s="5"/>
      <c r="D73" s="5"/>
      <c r="E73" s="5"/>
      <c r="F73" s="3">
        <v>9250</v>
      </c>
      <c r="G73" s="2"/>
      <c r="H73" s="2"/>
      <c r="I73" s="3"/>
      <c r="J73" s="2"/>
      <c r="K73" s="109">
        <v>15000</v>
      </c>
      <c r="L73" s="2"/>
      <c r="M73" s="5"/>
      <c r="N73" s="2"/>
      <c r="O73" s="2"/>
      <c r="P73" s="126"/>
    </row>
    <row r="74" spans="1:16" x14ac:dyDescent="0.25">
      <c r="A74" s="2">
        <v>422121</v>
      </c>
      <c r="B74" s="4" t="s">
        <v>99</v>
      </c>
      <c r="C74" s="5"/>
      <c r="D74" s="5"/>
      <c r="E74" s="6"/>
      <c r="F74" s="3">
        <f t="shared" ref="F74:F77" si="17">SUM(H74:K74)</f>
        <v>30000</v>
      </c>
      <c r="G74" s="2"/>
      <c r="H74" s="2"/>
      <c r="I74" s="2"/>
      <c r="J74" s="2"/>
      <c r="K74" s="109">
        <v>30000</v>
      </c>
      <c r="L74" s="2"/>
      <c r="M74" s="2"/>
      <c r="N74" s="2"/>
      <c r="O74" s="2"/>
      <c r="P74" s="126"/>
    </row>
    <row r="75" spans="1:16" x14ac:dyDescent="0.25">
      <c r="A75" s="2">
        <v>422131</v>
      </c>
      <c r="B75" s="4" t="s">
        <v>37</v>
      </c>
      <c r="C75" s="5"/>
      <c r="D75" s="5"/>
      <c r="E75" s="5"/>
      <c r="F75" s="3">
        <f t="shared" si="17"/>
        <v>120000</v>
      </c>
      <c r="G75" s="2"/>
      <c r="H75" s="2"/>
      <c r="I75" s="3"/>
      <c r="J75" s="2"/>
      <c r="K75" s="109">
        <v>120000</v>
      </c>
      <c r="L75" s="2"/>
      <c r="M75" s="5"/>
      <c r="N75" s="2"/>
      <c r="O75" s="2"/>
      <c r="P75" s="126"/>
    </row>
    <row r="76" spans="1:16" x14ac:dyDescent="0.25">
      <c r="A76" s="2">
        <v>422193</v>
      </c>
      <c r="B76" s="142" t="s">
        <v>38</v>
      </c>
      <c r="C76" s="143"/>
      <c r="D76" s="143"/>
      <c r="E76" s="144"/>
      <c r="F76" s="3">
        <f t="shared" si="17"/>
        <v>5000</v>
      </c>
      <c r="G76" s="2"/>
      <c r="H76" s="2"/>
      <c r="I76" s="3"/>
      <c r="J76" s="2"/>
      <c r="K76" s="109">
        <v>5000</v>
      </c>
      <c r="L76" s="2"/>
      <c r="M76" s="5"/>
      <c r="N76" s="2"/>
      <c r="O76" s="2"/>
      <c r="P76" s="126"/>
    </row>
    <row r="77" spans="1:16" x14ac:dyDescent="0.25">
      <c r="A77" s="2">
        <v>422194</v>
      </c>
      <c r="B77" s="142" t="s">
        <v>100</v>
      </c>
      <c r="C77" s="143"/>
      <c r="D77" s="143"/>
      <c r="E77" s="144"/>
      <c r="F77" s="3">
        <f t="shared" si="17"/>
        <v>15000</v>
      </c>
      <c r="G77" s="2"/>
      <c r="H77" s="2"/>
      <c r="I77" s="3"/>
      <c r="J77" s="2"/>
      <c r="K77" s="109">
        <v>15000</v>
      </c>
      <c r="L77" s="3"/>
      <c r="M77" s="5"/>
      <c r="N77" s="2"/>
      <c r="O77" s="2"/>
      <c r="P77" s="126"/>
    </row>
    <row r="78" spans="1:16" x14ac:dyDescent="0.25">
      <c r="A78" s="58"/>
      <c r="B78" s="182" t="s">
        <v>78</v>
      </c>
      <c r="C78" s="176"/>
      <c r="D78" s="176"/>
      <c r="E78" s="177"/>
      <c r="F78" s="68">
        <f t="shared" ref="F78:O78" si="18">SUM(F73:F77)</f>
        <v>179250</v>
      </c>
      <c r="G78" s="68">
        <f t="shared" si="18"/>
        <v>0</v>
      </c>
      <c r="H78" s="68">
        <f t="shared" si="18"/>
        <v>0</v>
      </c>
      <c r="I78" s="68">
        <f t="shared" si="18"/>
        <v>0</v>
      </c>
      <c r="J78" s="68">
        <f t="shared" si="18"/>
        <v>0</v>
      </c>
      <c r="K78" s="68">
        <f t="shared" si="18"/>
        <v>185000</v>
      </c>
      <c r="L78" s="68">
        <f t="shared" si="18"/>
        <v>0</v>
      </c>
      <c r="M78" s="68">
        <f t="shared" si="18"/>
        <v>0</v>
      </c>
      <c r="N78" s="68">
        <f t="shared" si="18"/>
        <v>0</v>
      </c>
      <c r="O78" s="68">
        <f t="shared" si="18"/>
        <v>0</v>
      </c>
      <c r="P78" s="123"/>
    </row>
    <row r="79" spans="1:16" x14ac:dyDescent="0.25">
      <c r="A79" s="134">
        <v>4224</v>
      </c>
      <c r="B79" s="206" t="s">
        <v>157</v>
      </c>
      <c r="C79" s="207"/>
      <c r="D79" s="207"/>
      <c r="E79" s="208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23"/>
    </row>
    <row r="80" spans="1:16" ht="32.25" customHeight="1" x14ac:dyDescent="0.25">
      <c r="A80" s="131">
        <v>422412</v>
      </c>
      <c r="B80" s="203" t="s">
        <v>158</v>
      </c>
      <c r="C80" s="204"/>
      <c r="D80" s="204"/>
      <c r="E80" s="205"/>
      <c r="F80" s="132">
        <f>SUM(H80:O80)</f>
        <v>50000</v>
      </c>
      <c r="G80" s="132"/>
      <c r="H80" s="132"/>
      <c r="I80" s="132"/>
      <c r="J80" s="132"/>
      <c r="K80" s="132">
        <v>50000</v>
      </c>
      <c r="L80" s="132"/>
      <c r="M80" s="132"/>
      <c r="N80" s="132"/>
      <c r="O80" s="132"/>
      <c r="P80" s="123"/>
    </row>
    <row r="81" spans="1:16" ht="15.75" thickBot="1" x14ac:dyDescent="0.3">
      <c r="A81" s="133"/>
      <c r="B81" s="149" t="s">
        <v>78</v>
      </c>
      <c r="C81" s="150"/>
      <c r="D81" s="150"/>
      <c r="E81" s="151"/>
      <c r="F81" s="136">
        <f>SUM(F80)</f>
        <v>50000</v>
      </c>
      <c r="G81" s="136">
        <f t="shared" ref="G81:O81" si="19">SUM(G80)</f>
        <v>0</v>
      </c>
      <c r="H81" s="136">
        <f t="shared" si="19"/>
        <v>0</v>
      </c>
      <c r="I81" s="136">
        <f t="shared" si="19"/>
        <v>0</v>
      </c>
      <c r="J81" s="136">
        <f t="shared" si="19"/>
        <v>0</v>
      </c>
      <c r="K81" s="136">
        <f t="shared" si="19"/>
        <v>50000</v>
      </c>
      <c r="L81" s="136">
        <f t="shared" si="19"/>
        <v>0</v>
      </c>
      <c r="M81" s="136">
        <f t="shared" si="19"/>
        <v>0</v>
      </c>
      <c r="N81" s="136">
        <f t="shared" si="19"/>
        <v>0</v>
      </c>
      <c r="O81" s="136">
        <f t="shared" si="19"/>
        <v>0</v>
      </c>
      <c r="P81" s="123"/>
    </row>
    <row r="82" spans="1:16" ht="16.5" thickTop="1" thickBot="1" x14ac:dyDescent="0.3">
      <c r="A82" s="88">
        <v>4223</v>
      </c>
      <c r="B82" s="33" t="s">
        <v>101</v>
      </c>
      <c r="C82" s="33"/>
      <c r="D82" s="33"/>
      <c r="E82" s="40"/>
      <c r="F82" s="75"/>
      <c r="G82" s="76"/>
      <c r="H82" s="76"/>
      <c r="I82" s="75"/>
      <c r="J82" s="76"/>
      <c r="K82" s="75"/>
      <c r="L82" s="76"/>
      <c r="M82" s="129"/>
      <c r="N82" s="76"/>
      <c r="O82" s="76"/>
      <c r="P82" s="108"/>
    </row>
    <row r="83" spans="1:16" ht="15.75" thickTop="1" x14ac:dyDescent="0.25">
      <c r="A83" s="2">
        <v>422392</v>
      </c>
      <c r="B83" s="142" t="s">
        <v>102</v>
      </c>
      <c r="C83" s="143"/>
      <c r="D83" s="143"/>
      <c r="E83" s="144"/>
      <c r="F83" s="3">
        <f t="shared" ref="F83" si="20">SUM(H83:K83)</f>
        <v>20000</v>
      </c>
      <c r="G83" s="2"/>
      <c r="H83" s="2"/>
      <c r="I83" s="3"/>
      <c r="J83" s="2"/>
      <c r="K83" s="109">
        <v>20000</v>
      </c>
      <c r="L83" s="2"/>
      <c r="M83" s="5"/>
      <c r="N83" s="2"/>
      <c r="O83" s="2"/>
      <c r="P83" s="126"/>
    </row>
    <row r="84" spans="1:16" ht="15.75" thickBot="1" x14ac:dyDescent="0.3">
      <c r="A84" s="58"/>
      <c r="B84" s="149" t="s">
        <v>78</v>
      </c>
      <c r="C84" s="150"/>
      <c r="D84" s="150"/>
      <c r="E84" s="151"/>
      <c r="F84" s="61">
        <f t="shared" ref="F84:O84" si="21">SUM(F83:F83)</f>
        <v>20000</v>
      </c>
      <c r="G84" s="61">
        <f t="shared" si="21"/>
        <v>0</v>
      </c>
      <c r="H84" s="61">
        <f t="shared" si="21"/>
        <v>0</v>
      </c>
      <c r="I84" s="61">
        <f t="shared" si="21"/>
        <v>0</v>
      </c>
      <c r="J84" s="61">
        <f t="shared" si="21"/>
        <v>0</v>
      </c>
      <c r="K84" s="61">
        <f t="shared" si="21"/>
        <v>20000</v>
      </c>
      <c r="L84" s="61">
        <f t="shared" si="21"/>
        <v>0</v>
      </c>
      <c r="M84" s="61">
        <f t="shared" si="21"/>
        <v>0</v>
      </c>
      <c r="N84" s="61">
        <f t="shared" si="21"/>
        <v>0</v>
      </c>
      <c r="O84" s="61">
        <f t="shared" si="21"/>
        <v>0</v>
      </c>
    </row>
    <row r="85" spans="1:16" ht="16.5" thickTop="1" thickBot="1" x14ac:dyDescent="0.3">
      <c r="A85" s="24">
        <v>4231</v>
      </c>
      <c r="B85" s="139" t="s">
        <v>98</v>
      </c>
      <c r="C85" s="140"/>
      <c r="D85" s="140"/>
      <c r="E85" s="141"/>
      <c r="F85" s="39"/>
      <c r="G85" s="30"/>
      <c r="H85" s="30"/>
      <c r="I85" s="39"/>
      <c r="J85" s="30"/>
      <c r="K85" s="30"/>
      <c r="L85" s="30"/>
      <c r="M85" s="7"/>
      <c r="N85" s="30"/>
      <c r="O85" s="30"/>
    </row>
    <row r="86" spans="1:16" ht="15.75" thickTop="1" x14ac:dyDescent="0.25">
      <c r="A86" s="2">
        <v>423191</v>
      </c>
      <c r="B86" s="171" t="s">
        <v>103</v>
      </c>
      <c r="C86" s="172"/>
      <c r="D86" s="172"/>
      <c r="E86" s="173"/>
      <c r="F86" s="3">
        <f>SUM(H86:O86)</f>
        <v>100000</v>
      </c>
      <c r="G86" s="2"/>
      <c r="H86" s="2"/>
      <c r="I86" s="3"/>
      <c r="J86" s="2"/>
      <c r="K86" s="109">
        <v>100000</v>
      </c>
      <c r="L86" s="2"/>
      <c r="M86" s="5"/>
      <c r="N86" s="2"/>
      <c r="O86" s="2"/>
    </row>
    <row r="87" spans="1:16" ht="15.75" thickBot="1" x14ac:dyDescent="0.3">
      <c r="A87" s="58"/>
      <c r="B87" s="149" t="s">
        <v>78</v>
      </c>
      <c r="C87" s="150"/>
      <c r="D87" s="150"/>
      <c r="E87" s="151"/>
      <c r="F87" s="61">
        <f>SUM(F86)</f>
        <v>100000</v>
      </c>
      <c r="G87" s="61">
        <f t="shared" ref="G87:O87" si="22">SUM(G86)</f>
        <v>0</v>
      </c>
      <c r="H87" s="61">
        <f t="shared" si="22"/>
        <v>0</v>
      </c>
      <c r="I87" s="61">
        <f t="shared" si="22"/>
        <v>0</v>
      </c>
      <c r="J87" s="61">
        <f t="shared" si="22"/>
        <v>0</v>
      </c>
      <c r="K87" s="61">
        <f t="shared" si="22"/>
        <v>100000</v>
      </c>
      <c r="L87" s="61">
        <f t="shared" si="22"/>
        <v>0</v>
      </c>
      <c r="M87" s="61">
        <f t="shared" si="22"/>
        <v>0</v>
      </c>
      <c r="N87" s="61">
        <f t="shared" si="22"/>
        <v>0</v>
      </c>
      <c r="O87" s="61">
        <f t="shared" si="22"/>
        <v>0</v>
      </c>
    </row>
    <row r="88" spans="1:16" ht="16.5" thickTop="1" thickBot="1" x14ac:dyDescent="0.3">
      <c r="A88" s="24">
        <v>4232</v>
      </c>
      <c r="B88" s="139" t="s">
        <v>104</v>
      </c>
      <c r="C88" s="140"/>
      <c r="D88" s="140"/>
      <c r="E88" s="141"/>
      <c r="F88" s="39"/>
      <c r="G88" s="30"/>
      <c r="H88" s="30"/>
      <c r="I88" s="39"/>
      <c r="J88" s="30"/>
      <c r="K88" s="30"/>
      <c r="L88" s="30"/>
      <c r="M88" s="7"/>
      <c r="N88" s="30"/>
      <c r="O88" s="30"/>
    </row>
    <row r="89" spans="1:16" ht="15.75" thickTop="1" x14ac:dyDescent="0.25">
      <c r="A89" s="2">
        <v>423212</v>
      </c>
      <c r="B89" s="171" t="s">
        <v>105</v>
      </c>
      <c r="C89" s="172"/>
      <c r="D89" s="172"/>
      <c r="E89" s="173"/>
      <c r="F89" s="3">
        <f>SUM(H89:O89)</f>
        <v>80000</v>
      </c>
      <c r="G89" s="2"/>
      <c r="H89" s="2"/>
      <c r="I89" s="3"/>
      <c r="J89" s="2"/>
      <c r="K89" s="109">
        <v>80000</v>
      </c>
      <c r="L89" s="2"/>
      <c r="M89" s="5"/>
      <c r="N89" s="2"/>
      <c r="O89" s="2"/>
      <c r="P89" s="118"/>
    </row>
    <row r="90" spans="1:16" x14ac:dyDescent="0.25">
      <c r="A90">
        <v>423221</v>
      </c>
      <c r="B90" s="153" t="s">
        <v>106</v>
      </c>
      <c r="C90" s="154"/>
      <c r="D90" s="154"/>
      <c r="E90" s="155"/>
      <c r="F90" s="3">
        <f>SUM(H90:O90)</f>
        <v>100000</v>
      </c>
      <c r="G90" s="2"/>
      <c r="H90" s="2"/>
      <c r="I90" s="3"/>
      <c r="J90" s="2"/>
      <c r="K90" s="109">
        <v>100000</v>
      </c>
      <c r="L90" s="2"/>
      <c r="M90" s="5"/>
      <c r="N90" s="2"/>
      <c r="O90" s="2"/>
    </row>
    <row r="91" spans="1:16" ht="15.75" thickBot="1" x14ac:dyDescent="0.3">
      <c r="A91" s="58"/>
      <c r="B91" s="149" t="s">
        <v>78</v>
      </c>
      <c r="C91" s="150"/>
      <c r="D91" s="150"/>
      <c r="E91" s="151"/>
      <c r="F91" s="61">
        <f>SUM(F89:F90)</f>
        <v>180000</v>
      </c>
      <c r="G91" s="61">
        <f t="shared" ref="G91:O91" si="23">SUM(G89:G90)</f>
        <v>0</v>
      </c>
      <c r="H91" s="61">
        <f t="shared" si="23"/>
        <v>0</v>
      </c>
      <c r="I91" s="61">
        <f t="shared" si="23"/>
        <v>0</v>
      </c>
      <c r="J91" s="61">
        <f t="shared" si="23"/>
        <v>0</v>
      </c>
      <c r="K91" s="61">
        <f t="shared" si="23"/>
        <v>180000</v>
      </c>
      <c r="L91" s="61">
        <f t="shared" si="23"/>
        <v>0</v>
      </c>
      <c r="M91" s="61">
        <f t="shared" si="23"/>
        <v>0</v>
      </c>
      <c r="N91" s="61">
        <f t="shared" si="23"/>
        <v>0</v>
      </c>
      <c r="O91" s="61">
        <f t="shared" si="23"/>
        <v>0</v>
      </c>
    </row>
    <row r="92" spans="1:16" ht="16.5" thickTop="1" thickBot="1" x14ac:dyDescent="0.3">
      <c r="A92" s="24">
        <v>4233</v>
      </c>
      <c r="B92" s="139" t="s">
        <v>107</v>
      </c>
      <c r="C92" s="140"/>
      <c r="D92" s="140"/>
      <c r="E92" s="141"/>
      <c r="F92" s="39"/>
      <c r="G92" s="30"/>
      <c r="H92" s="30"/>
      <c r="I92" s="39"/>
      <c r="J92" s="30"/>
      <c r="K92" s="39"/>
      <c r="L92" s="30"/>
      <c r="M92" s="30"/>
      <c r="N92" s="30"/>
      <c r="O92" s="30"/>
    </row>
    <row r="93" spans="1:16" ht="15.75" thickTop="1" x14ac:dyDescent="0.25">
      <c r="A93">
        <v>423321</v>
      </c>
      <c r="B93" s="146" t="s">
        <v>108</v>
      </c>
      <c r="C93" s="147"/>
      <c r="D93" s="147"/>
      <c r="E93" s="148"/>
      <c r="F93" s="3">
        <f>SUM(H93:O93)</f>
        <v>250000</v>
      </c>
      <c r="G93" s="2"/>
      <c r="H93" s="2"/>
      <c r="I93" s="3"/>
      <c r="J93" s="2"/>
      <c r="K93" s="109">
        <v>250000</v>
      </c>
      <c r="L93" s="2"/>
      <c r="M93" s="2"/>
      <c r="N93" s="2"/>
      <c r="O93" s="2"/>
      <c r="P93" s="118"/>
    </row>
    <row r="94" spans="1:16" x14ac:dyDescent="0.25">
      <c r="A94" s="2">
        <v>423391</v>
      </c>
      <c r="B94" s="143" t="s">
        <v>109</v>
      </c>
      <c r="C94" s="143"/>
      <c r="D94" s="143"/>
      <c r="E94" s="144"/>
      <c r="F94" s="3">
        <f>SUM(H94:O94)</f>
        <v>20000</v>
      </c>
      <c r="G94" s="2"/>
      <c r="H94" s="2"/>
      <c r="I94" s="3"/>
      <c r="J94" s="2"/>
      <c r="K94" s="109">
        <v>20000</v>
      </c>
      <c r="L94" s="2"/>
      <c r="M94" s="2"/>
      <c r="N94" s="2"/>
      <c r="O94" s="2"/>
    </row>
    <row r="95" spans="1:16" ht="15.75" thickBot="1" x14ac:dyDescent="0.3">
      <c r="A95" s="58"/>
      <c r="B95" s="149" t="s">
        <v>80</v>
      </c>
      <c r="C95" s="150"/>
      <c r="D95" s="150"/>
      <c r="E95" s="151"/>
      <c r="F95" s="61">
        <f>SUM(F93:F94)</f>
        <v>270000</v>
      </c>
      <c r="G95" s="61">
        <f t="shared" ref="G95:O95" si="24">SUM(G93:G94)</f>
        <v>0</v>
      </c>
      <c r="H95" s="61">
        <f t="shared" si="24"/>
        <v>0</v>
      </c>
      <c r="I95" s="61">
        <f t="shared" si="24"/>
        <v>0</v>
      </c>
      <c r="J95" s="61">
        <f t="shared" si="24"/>
        <v>0</v>
      </c>
      <c r="K95" s="61">
        <f t="shared" si="24"/>
        <v>270000</v>
      </c>
      <c r="L95" s="61">
        <f t="shared" si="24"/>
        <v>0</v>
      </c>
      <c r="M95" s="61">
        <f t="shared" si="24"/>
        <v>0</v>
      </c>
      <c r="N95" s="61">
        <f t="shared" si="24"/>
        <v>0</v>
      </c>
      <c r="O95" s="61">
        <f t="shared" si="24"/>
        <v>0</v>
      </c>
    </row>
    <row r="96" spans="1:16" ht="16.5" thickTop="1" thickBot="1" x14ac:dyDescent="0.3">
      <c r="A96" s="24">
        <v>4234</v>
      </c>
      <c r="B96" s="139" t="s">
        <v>110</v>
      </c>
      <c r="C96" s="140"/>
      <c r="D96" s="140"/>
      <c r="E96" s="141"/>
      <c r="F96" s="39"/>
      <c r="G96" s="30"/>
      <c r="H96" s="30"/>
      <c r="I96" s="39"/>
      <c r="J96" s="30"/>
      <c r="K96" s="39"/>
      <c r="L96" s="30"/>
      <c r="M96" s="49"/>
      <c r="N96" s="30"/>
      <c r="O96" s="30"/>
    </row>
    <row r="97" spans="1:16" ht="17.25" customHeight="1" thickTop="1" x14ac:dyDescent="0.25">
      <c r="A97" s="2">
        <v>423419</v>
      </c>
      <c r="B97" s="156" t="s">
        <v>111</v>
      </c>
      <c r="C97" s="157"/>
      <c r="D97" s="157"/>
      <c r="E97" s="158"/>
      <c r="F97" s="3">
        <f>SUM(H97:O97)</f>
        <v>180000</v>
      </c>
      <c r="G97" s="2"/>
      <c r="H97" s="2"/>
      <c r="I97" s="3"/>
      <c r="J97" s="2"/>
      <c r="K97" s="109">
        <v>180000</v>
      </c>
      <c r="L97" s="2"/>
      <c r="M97" s="5"/>
      <c r="N97" s="2"/>
      <c r="O97" s="2"/>
    </row>
    <row r="98" spans="1:16" ht="15.75" thickBot="1" x14ac:dyDescent="0.3">
      <c r="A98" s="58"/>
      <c r="B98" s="149" t="s">
        <v>78</v>
      </c>
      <c r="C98" s="150"/>
      <c r="D98" s="150"/>
      <c r="E98" s="151"/>
      <c r="F98" s="61">
        <f>SUM(F97:F97)</f>
        <v>180000</v>
      </c>
      <c r="G98" s="61">
        <f t="shared" ref="G98:O98" si="25">SUM(G97:G97)</f>
        <v>0</v>
      </c>
      <c r="H98" s="61">
        <f t="shared" si="25"/>
        <v>0</v>
      </c>
      <c r="I98" s="61">
        <f t="shared" si="25"/>
        <v>0</v>
      </c>
      <c r="J98" s="61">
        <f t="shared" si="25"/>
        <v>0</v>
      </c>
      <c r="K98" s="61">
        <f t="shared" si="25"/>
        <v>180000</v>
      </c>
      <c r="L98" s="61">
        <f t="shared" si="25"/>
        <v>0</v>
      </c>
      <c r="M98" s="61">
        <f t="shared" si="25"/>
        <v>0</v>
      </c>
      <c r="N98" s="61">
        <f t="shared" si="25"/>
        <v>0</v>
      </c>
      <c r="O98" s="61">
        <f t="shared" si="25"/>
        <v>0</v>
      </c>
    </row>
    <row r="99" spans="1:16" ht="16.5" thickTop="1" thickBot="1" x14ac:dyDescent="0.3">
      <c r="A99" s="24">
        <v>4235</v>
      </c>
      <c r="B99" s="139" t="s">
        <v>112</v>
      </c>
      <c r="C99" s="140"/>
      <c r="D99" s="140"/>
      <c r="E99" s="141"/>
      <c r="F99" s="30"/>
      <c r="G99" s="30"/>
      <c r="H99" s="30"/>
      <c r="I99" s="30"/>
      <c r="J99" s="30"/>
      <c r="K99" s="30"/>
      <c r="L99" s="30"/>
      <c r="M99" s="42"/>
      <c r="N99" s="30"/>
      <c r="O99" s="30"/>
    </row>
    <row r="100" spans="1:16" ht="15.75" thickTop="1" x14ac:dyDescent="0.25">
      <c r="A100" s="2">
        <v>423599</v>
      </c>
      <c r="B100" s="4" t="s">
        <v>155</v>
      </c>
      <c r="C100" s="5"/>
      <c r="D100" s="5"/>
      <c r="E100" s="5"/>
      <c r="F100" s="3">
        <f>SUM(H100:O100)</f>
        <v>450000</v>
      </c>
      <c r="G100" s="2"/>
      <c r="H100" s="2"/>
      <c r="I100" s="2"/>
      <c r="J100" s="3"/>
      <c r="K100" s="109">
        <v>450000</v>
      </c>
      <c r="L100" s="2"/>
      <c r="M100" s="5"/>
      <c r="N100" s="2"/>
      <c r="O100" s="2"/>
    </row>
    <row r="101" spans="1:16" ht="15.75" thickBot="1" x14ac:dyDescent="0.3">
      <c r="A101" s="58"/>
      <c r="B101" s="149" t="s">
        <v>78</v>
      </c>
      <c r="C101" s="150"/>
      <c r="D101" s="150"/>
      <c r="E101" s="151"/>
      <c r="F101" s="61">
        <f>SUM(F100)</f>
        <v>450000</v>
      </c>
      <c r="G101" s="61">
        <f t="shared" ref="G101:O101" si="26">SUM(G100)</f>
        <v>0</v>
      </c>
      <c r="H101" s="61">
        <f t="shared" si="26"/>
        <v>0</v>
      </c>
      <c r="I101" s="61">
        <f t="shared" si="26"/>
        <v>0</v>
      </c>
      <c r="J101" s="61">
        <f t="shared" si="26"/>
        <v>0</v>
      </c>
      <c r="K101" s="61">
        <f t="shared" si="26"/>
        <v>450000</v>
      </c>
      <c r="L101" s="61">
        <f t="shared" si="26"/>
        <v>0</v>
      </c>
      <c r="M101" s="61">
        <f t="shared" si="26"/>
        <v>0</v>
      </c>
      <c r="N101" s="61">
        <f t="shared" si="26"/>
        <v>0</v>
      </c>
      <c r="O101" s="61">
        <f t="shared" si="26"/>
        <v>0</v>
      </c>
    </row>
    <row r="102" spans="1:16" ht="16.5" thickTop="1" thickBot="1" x14ac:dyDescent="0.3">
      <c r="A102" s="48" t="s">
        <v>0</v>
      </c>
      <c r="B102" s="174" t="s">
        <v>1</v>
      </c>
      <c r="C102" s="140"/>
      <c r="D102" s="140"/>
      <c r="E102" s="145"/>
      <c r="F102" s="48" t="s">
        <v>2</v>
      </c>
      <c r="G102" s="48"/>
      <c r="H102" s="48" t="s">
        <v>3</v>
      </c>
      <c r="I102" s="48" t="s">
        <v>4</v>
      </c>
      <c r="J102" s="48" t="s">
        <v>5</v>
      </c>
      <c r="K102" s="48" t="s">
        <v>77</v>
      </c>
      <c r="L102" s="48" t="s">
        <v>6</v>
      </c>
      <c r="M102" s="1" t="s">
        <v>7</v>
      </c>
      <c r="N102" s="57" t="s">
        <v>82</v>
      </c>
      <c r="O102" s="57" t="s">
        <v>92</v>
      </c>
    </row>
    <row r="103" spans="1:16" ht="16.5" thickTop="1" thickBot="1" x14ac:dyDescent="0.3">
      <c r="A103" s="24">
        <v>4236</v>
      </c>
      <c r="B103" s="139" t="s">
        <v>113</v>
      </c>
      <c r="C103" s="140"/>
      <c r="D103" s="140"/>
      <c r="E103" s="141"/>
      <c r="F103" s="39"/>
      <c r="G103" s="30"/>
      <c r="H103" s="30"/>
      <c r="I103" s="30"/>
      <c r="J103" s="30"/>
      <c r="K103" s="39"/>
      <c r="L103" s="30"/>
      <c r="M103" s="42"/>
      <c r="N103" s="30"/>
      <c r="O103" s="30"/>
    </row>
    <row r="104" spans="1:16" ht="15.75" thickTop="1" x14ac:dyDescent="0.25">
      <c r="A104" s="2">
        <v>423621</v>
      </c>
      <c r="B104" s="156" t="s">
        <v>114</v>
      </c>
      <c r="C104" s="157"/>
      <c r="D104" s="157"/>
      <c r="E104" s="158"/>
      <c r="F104" s="3">
        <f>SUM(H104:O104)</f>
        <v>900000</v>
      </c>
      <c r="G104" s="2"/>
      <c r="H104" s="2"/>
      <c r="I104" s="2"/>
      <c r="J104" s="2"/>
      <c r="K104" s="109">
        <v>200000</v>
      </c>
      <c r="L104" s="113"/>
      <c r="M104" s="115">
        <v>700000</v>
      </c>
      <c r="N104" s="2"/>
      <c r="O104" s="2"/>
      <c r="P104" s="118"/>
    </row>
    <row r="105" spans="1:16" ht="15.75" thickBot="1" x14ac:dyDescent="0.3">
      <c r="A105" s="92"/>
      <c r="B105" s="149" t="s">
        <v>78</v>
      </c>
      <c r="C105" s="150"/>
      <c r="D105" s="150"/>
      <c r="E105" s="151"/>
      <c r="F105" s="61">
        <f>SUM(F104)</f>
        <v>900000</v>
      </c>
      <c r="G105" s="61">
        <f t="shared" ref="G105:O105" si="27">SUM(G104)</f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200000</v>
      </c>
      <c r="L105" s="61">
        <f t="shared" si="27"/>
        <v>0</v>
      </c>
      <c r="M105" s="61">
        <f t="shared" si="27"/>
        <v>700000</v>
      </c>
      <c r="N105" s="61">
        <f t="shared" si="27"/>
        <v>0</v>
      </c>
      <c r="O105" s="61">
        <f t="shared" si="27"/>
        <v>0</v>
      </c>
    </row>
    <row r="106" spans="1:16" ht="16.5" thickTop="1" thickBot="1" x14ac:dyDescent="0.3">
      <c r="A106" s="24">
        <v>4237</v>
      </c>
      <c r="B106" s="178" t="s">
        <v>115</v>
      </c>
      <c r="C106" s="157"/>
      <c r="D106" s="157"/>
      <c r="E106" s="158"/>
      <c r="F106" s="39"/>
      <c r="G106" s="30"/>
      <c r="H106" s="30"/>
      <c r="I106" s="39"/>
      <c r="J106" s="30"/>
      <c r="K106" s="39"/>
      <c r="L106" s="39"/>
      <c r="M106" s="7"/>
      <c r="N106" s="30"/>
      <c r="O106" s="30"/>
    </row>
    <row r="107" spans="1:16" ht="15.75" thickTop="1" x14ac:dyDescent="0.25">
      <c r="A107" s="22">
        <v>423711</v>
      </c>
      <c r="B107" s="142" t="s">
        <v>116</v>
      </c>
      <c r="C107" s="143"/>
      <c r="D107" s="143"/>
      <c r="E107" s="144"/>
      <c r="F107" s="3">
        <f>SUM(H107:O107)</f>
        <v>100000</v>
      </c>
      <c r="G107" s="2"/>
      <c r="H107" s="2"/>
      <c r="I107" s="109"/>
      <c r="J107" s="113"/>
      <c r="K107" s="109">
        <v>100000</v>
      </c>
      <c r="L107" s="2"/>
      <c r="M107" s="5"/>
      <c r="N107" s="2"/>
      <c r="O107" s="2"/>
    </row>
    <row r="108" spans="1:16" x14ac:dyDescent="0.25">
      <c r="A108" s="23">
        <v>423712</v>
      </c>
      <c r="B108" s="175" t="s">
        <v>117</v>
      </c>
      <c r="C108" s="176"/>
      <c r="D108" s="176"/>
      <c r="E108" s="177"/>
      <c r="F108" s="3">
        <f>SUM(H108:O108)</f>
        <v>130000</v>
      </c>
      <c r="G108" s="2"/>
      <c r="H108" s="3"/>
      <c r="I108" s="109">
        <v>50000</v>
      </c>
      <c r="J108" s="113"/>
      <c r="K108" s="109">
        <v>80000</v>
      </c>
      <c r="L108" s="2"/>
      <c r="M108" s="5"/>
      <c r="N108" s="2"/>
      <c r="O108" s="2"/>
    </row>
    <row r="109" spans="1:16" x14ac:dyDescent="0.25">
      <c r="A109" s="62"/>
      <c r="B109" s="152" t="s">
        <v>78</v>
      </c>
      <c r="C109" s="143"/>
      <c r="D109" s="143"/>
      <c r="E109" s="144"/>
      <c r="F109" s="61">
        <f>SUM(F107:F108)</f>
        <v>230000</v>
      </c>
      <c r="G109" s="61">
        <f t="shared" ref="G109:O109" si="28">SUM(G107:G108)</f>
        <v>0</v>
      </c>
      <c r="H109" s="61">
        <f t="shared" si="28"/>
        <v>0</v>
      </c>
      <c r="I109" s="61">
        <f t="shared" si="28"/>
        <v>50000</v>
      </c>
      <c r="J109" s="61">
        <f t="shared" si="28"/>
        <v>0</v>
      </c>
      <c r="K109" s="61">
        <f t="shared" si="28"/>
        <v>180000</v>
      </c>
      <c r="L109" s="61">
        <f t="shared" si="28"/>
        <v>0</v>
      </c>
      <c r="M109" s="61">
        <f t="shared" si="28"/>
        <v>0</v>
      </c>
      <c r="N109" s="61">
        <f t="shared" si="28"/>
        <v>0</v>
      </c>
      <c r="O109" s="61">
        <f t="shared" si="28"/>
        <v>0</v>
      </c>
    </row>
    <row r="110" spans="1:16" ht="15.75" thickBot="1" x14ac:dyDescent="0.3">
      <c r="A110" s="88">
        <v>4239</v>
      </c>
      <c r="B110" s="169" t="s">
        <v>118</v>
      </c>
      <c r="C110" s="143"/>
      <c r="D110" s="143"/>
      <c r="E110" s="144"/>
      <c r="F110" s="39"/>
      <c r="G110" s="30"/>
      <c r="H110" s="30"/>
      <c r="I110" s="39"/>
      <c r="J110" s="30"/>
      <c r="K110" s="39"/>
      <c r="L110" s="30"/>
      <c r="M110" s="50"/>
      <c r="N110" s="30"/>
      <c r="O110" s="30"/>
    </row>
    <row r="111" spans="1:16" ht="15.75" thickTop="1" x14ac:dyDescent="0.25">
      <c r="A111" s="2">
        <v>423911</v>
      </c>
      <c r="B111" s="142" t="s">
        <v>119</v>
      </c>
      <c r="C111" s="143"/>
      <c r="D111" s="143"/>
      <c r="E111" s="144"/>
      <c r="F111" s="3">
        <f>SUM(H111:O111)</f>
        <v>4743500</v>
      </c>
      <c r="G111" s="2"/>
      <c r="H111" s="2"/>
      <c r="I111" s="109">
        <v>250000</v>
      </c>
      <c r="J111" s="113"/>
      <c r="K111" s="109">
        <v>200000</v>
      </c>
      <c r="L111" s="113"/>
      <c r="M111" s="116">
        <v>4293500</v>
      </c>
      <c r="N111" s="2"/>
      <c r="O111" s="2"/>
      <c r="P111" s="118"/>
    </row>
    <row r="112" spans="1:16" ht="15.75" thickBot="1" x14ac:dyDescent="0.3">
      <c r="A112" s="62"/>
      <c r="B112" s="179" t="s">
        <v>78</v>
      </c>
      <c r="C112" s="150"/>
      <c r="D112" s="150"/>
      <c r="E112" s="151"/>
      <c r="F112" s="61">
        <f>SUM(F111)</f>
        <v>4743500</v>
      </c>
      <c r="G112" s="61">
        <f t="shared" ref="G112:O112" si="29">SUM(G111)</f>
        <v>0</v>
      </c>
      <c r="H112" s="61">
        <f t="shared" si="29"/>
        <v>0</v>
      </c>
      <c r="I112" s="61">
        <f t="shared" si="29"/>
        <v>250000</v>
      </c>
      <c r="J112" s="61">
        <f t="shared" si="29"/>
        <v>0</v>
      </c>
      <c r="K112" s="61">
        <f t="shared" si="29"/>
        <v>200000</v>
      </c>
      <c r="L112" s="61">
        <f t="shared" si="29"/>
        <v>0</v>
      </c>
      <c r="M112" s="61">
        <f t="shared" si="29"/>
        <v>4293500</v>
      </c>
      <c r="N112" s="61">
        <f t="shared" si="29"/>
        <v>0</v>
      </c>
      <c r="O112" s="61">
        <f t="shared" si="29"/>
        <v>0</v>
      </c>
    </row>
    <row r="113" spans="1:16" ht="16.5" thickTop="1" thickBot="1" x14ac:dyDescent="0.3">
      <c r="A113" s="93" t="s">
        <v>0</v>
      </c>
      <c r="B113" s="170" t="s">
        <v>1</v>
      </c>
      <c r="C113" s="140"/>
      <c r="D113" s="140"/>
      <c r="E113" s="145"/>
      <c r="F113" s="82" t="s">
        <v>2</v>
      </c>
      <c r="G113" s="82"/>
      <c r="H113" s="82" t="s">
        <v>3</v>
      </c>
      <c r="I113" s="82" t="s">
        <v>4</v>
      </c>
      <c r="J113" s="82" t="s">
        <v>5</v>
      </c>
      <c r="K113" s="82" t="s">
        <v>77</v>
      </c>
      <c r="L113" s="82" t="s">
        <v>6</v>
      </c>
      <c r="M113" s="77" t="s">
        <v>7</v>
      </c>
      <c r="N113" s="78" t="s">
        <v>82</v>
      </c>
      <c r="O113" s="57" t="s">
        <v>92</v>
      </c>
    </row>
    <row r="114" spans="1:16" ht="16.5" thickTop="1" thickBot="1" x14ac:dyDescent="0.3">
      <c r="A114" s="24">
        <v>4242</v>
      </c>
      <c r="B114" s="139" t="s">
        <v>120</v>
      </c>
      <c r="C114" s="140"/>
      <c r="D114" s="140"/>
      <c r="E114" s="141"/>
      <c r="F114" s="39"/>
      <c r="G114" s="30"/>
      <c r="H114" s="30"/>
      <c r="I114" s="39"/>
      <c r="J114" s="30"/>
      <c r="K114" s="39"/>
      <c r="L114" s="30"/>
      <c r="M114" s="53"/>
      <c r="N114" s="30"/>
      <c r="O114" s="30"/>
    </row>
    <row r="115" spans="1:16" ht="27" customHeight="1" thickTop="1" x14ac:dyDescent="0.25">
      <c r="A115" s="2">
        <v>424211</v>
      </c>
      <c r="B115" s="171" t="s">
        <v>121</v>
      </c>
      <c r="C115" s="172"/>
      <c r="D115" s="172"/>
      <c r="E115" s="173"/>
      <c r="F115" s="3">
        <f>SUM(H115:O115)</f>
        <v>20000</v>
      </c>
      <c r="G115" s="2"/>
      <c r="H115" s="2"/>
      <c r="I115" s="3"/>
      <c r="J115" s="2"/>
      <c r="K115" s="109">
        <v>20000</v>
      </c>
      <c r="L115" s="2"/>
      <c r="M115" s="5"/>
      <c r="N115" s="2"/>
      <c r="O115" s="2"/>
      <c r="P115" s="108"/>
    </row>
    <row r="116" spans="1:16" x14ac:dyDescent="0.25">
      <c r="A116" s="2">
        <v>424221</v>
      </c>
      <c r="B116" s="142" t="s">
        <v>39</v>
      </c>
      <c r="C116" s="143"/>
      <c r="D116" s="143"/>
      <c r="E116" s="144"/>
      <c r="F116" s="3">
        <f>SUM(H116:O116)</f>
        <v>0</v>
      </c>
      <c r="G116" s="2"/>
      <c r="H116" s="2"/>
      <c r="I116" s="3"/>
      <c r="J116" s="2"/>
      <c r="K116" s="109"/>
      <c r="L116" s="2"/>
      <c r="M116" s="51"/>
      <c r="N116" s="2"/>
      <c r="O116" s="2"/>
      <c r="P116" s="108"/>
    </row>
    <row r="117" spans="1:16" ht="16.5" customHeight="1" thickBot="1" x14ac:dyDescent="0.3">
      <c r="A117" s="58"/>
      <c r="B117" s="149" t="s">
        <v>78</v>
      </c>
      <c r="C117" s="150"/>
      <c r="D117" s="150"/>
      <c r="E117" s="151"/>
      <c r="F117" s="61">
        <f>SUM(F115:F116)</f>
        <v>20000</v>
      </c>
      <c r="G117" s="61">
        <f t="shared" ref="G117:O117" si="30">SUM(G115:G116)</f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20000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</row>
    <row r="118" spans="1:16" ht="16.5" thickTop="1" thickBot="1" x14ac:dyDescent="0.3">
      <c r="A118" s="24">
        <v>4251</v>
      </c>
      <c r="B118" s="17" t="s">
        <v>40</v>
      </c>
      <c r="C118" s="17"/>
      <c r="D118" s="17"/>
      <c r="E118" s="28"/>
      <c r="F118" s="39"/>
      <c r="G118" s="30"/>
      <c r="H118" s="30"/>
      <c r="I118" s="39"/>
      <c r="J118" s="30"/>
      <c r="K118" s="39"/>
      <c r="L118" s="39"/>
      <c r="M118" s="41"/>
      <c r="N118" s="30"/>
      <c r="O118" s="30"/>
    </row>
    <row r="119" spans="1:16" ht="15.75" thickTop="1" x14ac:dyDescent="0.25">
      <c r="A119" s="2">
        <v>425111</v>
      </c>
      <c r="B119" s="142" t="s">
        <v>41</v>
      </c>
      <c r="C119" s="143"/>
      <c r="D119" s="143"/>
      <c r="E119" s="144"/>
      <c r="F119" s="2">
        <f>SUM(H119:O119)</f>
        <v>0</v>
      </c>
      <c r="G119" s="2"/>
      <c r="H119" s="2"/>
      <c r="I119" s="2"/>
      <c r="J119" s="2"/>
      <c r="K119" s="113"/>
      <c r="L119" s="113"/>
      <c r="M119" s="117"/>
      <c r="N119" s="113"/>
      <c r="O119" s="2"/>
    </row>
    <row r="120" spans="1:16" x14ac:dyDescent="0.25">
      <c r="A120" s="2">
        <v>425112</v>
      </c>
      <c r="B120" s="142" t="s">
        <v>122</v>
      </c>
      <c r="C120" s="143"/>
      <c r="D120" s="143"/>
      <c r="E120" s="144"/>
      <c r="F120" s="2">
        <f t="shared" ref="F120:F127" si="31">SUM(H120:O120)</f>
        <v>200000</v>
      </c>
      <c r="G120" s="2"/>
      <c r="H120" s="2"/>
      <c r="I120" s="2"/>
      <c r="J120" s="2"/>
      <c r="K120" s="109">
        <v>150000</v>
      </c>
      <c r="L120" s="113"/>
      <c r="M120" s="117"/>
      <c r="N120" s="109">
        <v>50000</v>
      </c>
      <c r="O120" s="2"/>
      <c r="P120" s="118"/>
    </row>
    <row r="121" spans="1:16" x14ac:dyDescent="0.25">
      <c r="A121" s="2">
        <v>425113</v>
      </c>
      <c r="B121" s="142" t="s">
        <v>123</v>
      </c>
      <c r="C121" s="143"/>
      <c r="D121" s="143"/>
      <c r="E121" s="144"/>
      <c r="F121" s="2">
        <v>2192000</v>
      </c>
      <c r="G121" s="2"/>
      <c r="H121" s="2"/>
      <c r="I121" s="3"/>
      <c r="J121" s="2"/>
      <c r="K121" s="125">
        <v>100000</v>
      </c>
      <c r="L121" s="113"/>
      <c r="M121" s="117"/>
      <c r="N121" s="113"/>
      <c r="O121" s="113"/>
      <c r="P121" s="128"/>
    </row>
    <row r="122" spans="1:16" x14ac:dyDescent="0.25">
      <c r="A122" s="2">
        <v>425114</v>
      </c>
      <c r="B122" s="142" t="s">
        <v>156</v>
      </c>
      <c r="C122" s="143"/>
      <c r="D122" s="143"/>
      <c r="E122" s="144"/>
      <c r="F122" s="2">
        <f t="shared" si="31"/>
        <v>100000</v>
      </c>
      <c r="G122" s="2"/>
      <c r="H122" s="2"/>
      <c r="I122" s="3"/>
      <c r="J122" s="2"/>
      <c r="K122" s="109">
        <v>100000</v>
      </c>
      <c r="L122" s="113"/>
      <c r="M122" s="117"/>
      <c r="N122" s="113"/>
      <c r="O122" s="2"/>
      <c r="P122" s="118"/>
    </row>
    <row r="123" spans="1:16" x14ac:dyDescent="0.25">
      <c r="A123" s="2">
        <v>425115</v>
      </c>
      <c r="B123" s="142" t="s">
        <v>124</v>
      </c>
      <c r="C123" s="143"/>
      <c r="D123" s="143"/>
      <c r="E123" s="144"/>
      <c r="F123" s="2">
        <f t="shared" si="31"/>
        <v>100000</v>
      </c>
      <c r="G123" s="2"/>
      <c r="H123" s="2"/>
      <c r="I123" s="3"/>
      <c r="J123" s="2"/>
      <c r="K123" s="109">
        <v>100000</v>
      </c>
      <c r="L123" s="109"/>
      <c r="M123" s="117"/>
      <c r="N123" s="113"/>
      <c r="O123" s="2"/>
      <c r="P123" s="118"/>
    </row>
    <row r="124" spans="1:16" x14ac:dyDescent="0.25">
      <c r="A124" s="2">
        <v>425116</v>
      </c>
      <c r="B124" s="142" t="s">
        <v>125</v>
      </c>
      <c r="C124" s="143"/>
      <c r="D124" s="143"/>
      <c r="E124" s="144"/>
      <c r="F124" s="2">
        <f t="shared" si="31"/>
        <v>900000</v>
      </c>
      <c r="G124" s="2"/>
      <c r="H124" s="2"/>
      <c r="I124" s="2"/>
      <c r="J124" s="2"/>
      <c r="K124" s="109"/>
      <c r="L124" s="109">
        <v>900000</v>
      </c>
      <c r="M124" s="117"/>
      <c r="N124" s="113"/>
      <c r="O124" s="2"/>
      <c r="P124" s="118"/>
    </row>
    <row r="125" spans="1:16" x14ac:dyDescent="0.25">
      <c r="A125" s="2">
        <v>425117</v>
      </c>
      <c r="B125" s="142" t="s">
        <v>126</v>
      </c>
      <c r="C125" s="143"/>
      <c r="D125" s="143"/>
      <c r="E125" s="144"/>
      <c r="F125" s="2">
        <f t="shared" si="31"/>
        <v>1298356</v>
      </c>
      <c r="G125" s="2"/>
      <c r="H125" s="2"/>
      <c r="I125" s="2"/>
      <c r="J125" s="2"/>
      <c r="K125" s="109">
        <v>100000</v>
      </c>
      <c r="L125" s="109">
        <v>1198356</v>
      </c>
      <c r="M125" s="117"/>
      <c r="N125" s="113"/>
      <c r="O125" s="2"/>
      <c r="P125" s="118"/>
    </row>
    <row r="126" spans="1:16" x14ac:dyDescent="0.25">
      <c r="A126" s="2">
        <v>425118</v>
      </c>
      <c r="B126" s="142" t="s">
        <v>42</v>
      </c>
      <c r="C126" s="143"/>
      <c r="D126" s="143"/>
      <c r="E126" s="144"/>
      <c r="F126" s="2">
        <f t="shared" si="31"/>
        <v>0</v>
      </c>
      <c r="G126" s="2"/>
      <c r="H126" s="2"/>
      <c r="I126" s="3"/>
      <c r="J126" s="2"/>
      <c r="K126" s="109"/>
      <c r="L126" s="109"/>
      <c r="M126" s="117"/>
      <c r="N126" s="113"/>
      <c r="O126" s="2"/>
      <c r="P126" s="126"/>
    </row>
    <row r="127" spans="1:16" ht="30.75" customHeight="1" x14ac:dyDescent="0.25">
      <c r="A127" s="2">
        <v>425119</v>
      </c>
      <c r="B127" s="183" t="s">
        <v>127</v>
      </c>
      <c r="C127" s="184"/>
      <c r="D127" s="184"/>
      <c r="E127" s="185"/>
      <c r="F127" s="2">
        <f t="shared" si="31"/>
        <v>460000</v>
      </c>
      <c r="G127" s="2"/>
      <c r="H127" s="2"/>
      <c r="I127" s="109"/>
      <c r="J127" s="113"/>
      <c r="K127" s="109">
        <v>460000</v>
      </c>
      <c r="L127" s="109"/>
      <c r="M127" s="113"/>
      <c r="N127" s="113"/>
      <c r="O127" s="2"/>
      <c r="P127" s="118"/>
    </row>
    <row r="128" spans="1:16" ht="15.75" thickBot="1" x14ac:dyDescent="0.3">
      <c r="A128" s="91"/>
      <c r="B128" s="149" t="s">
        <v>78</v>
      </c>
      <c r="C128" s="150"/>
      <c r="D128" s="150"/>
      <c r="E128" s="151"/>
      <c r="F128" s="68">
        <f>SUM(F119:F127)</f>
        <v>5250356</v>
      </c>
      <c r="G128" s="68">
        <f t="shared" ref="G128:O128" si="32">SUM(G119:G127)</f>
        <v>0</v>
      </c>
      <c r="H128" s="68">
        <f t="shared" si="32"/>
        <v>0</v>
      </c>
      <c r="I128" s="68">
        <f t="shared" si="32"/>
        <v>0</v>
      </c>
      <c r="J128" s="68">
        <f t="shared" si="32"/>
        <v>0</v>
      </c>
      <c r="K128" s="68">
        <f>SUM(K119:K127)</f>
        <v>1010000</v>
      </c>
      <c r="L128" s="68">
        <f t="shared" si="32"/>
        <v>2098356</v>
      </c>
      <c r="M128" s="68">
        <f t="shared" si="32"/>
        <v>0</v>
      </c>
      <c r="N128" s="68">
        <f t="shared" si="32"/>
        <v>50000</v>
      </c>
      <c r="O128" s="68">
        <f t="shared" si="32"/>
        <v>0</v>
      </c>
    </row>
    <row r="129" spans="1:16" ht="16.5" thickTop="1" thickBot="1" x14ac:dyDescent="0.3">
      <c r="A129" s="48" t="s">
        <v>0</v>
      </c>
      <c r="B129" s="174" t="s">
        <v>1</v>
      </c>
      <c r="C129" s="140"/>
      <c r="D129" s="140"/>
      <c r="E129" s="145"/>
      <c r="F129" s="48" t="s">
        <v>2</v>
      </c>
      <c r="G129" s="48"/>
      <c r="H129" s="48" t="s">
        <v>3</v>
      </c>
      <c r="I129" s="48" t="s">
        <v>4</v>
      </c>
      <c r="J129" s="48" t="s">
        <v>5</v>
      </c>
      <c r="K129" s="48" t="s">
        <v>77</v>
      </c>
      <c r="L129" s="48" t="s">
        <v>6</v>
      </c>
      <c r="M129" s="1" t="s">
        <v>7</v>
      </c>
      <c r="N129" s="57" t="s">
        <v>82</v>
      </c>
      <c r="O129" s="57" t="s">
        <v>92</v>
      </c>
    </row>
    <row r="130" spans="1:16" ht="15.75" thickTop="1" x14ac:dyDescent="0.25">
      <c r="A130" s="15">
        <v>4252</v>
      </c>
      <c r="B130" s="178" t="s">
        <v>43</v>
      </c>
      <c r="C130" s="157"/>
      <c r="D130" s="157"/>
      <c r="E130" s="158"/>
      <c r="F130" s="47"/>
      <c r="G130" s="29"/>
      <c r="H130" s="29"/>
      <c r="I130" s="47"/>
      <c r="J130" s="29"/>
      <c r="K130" s="47"/>
      <c r="L130" s="47"/>
      <c r="M130" s="41"/>
      <c r="N130" s="30"/>
      <c r="O130" s="30"/>
    </row>
    <row r="131" spans="1:16" x14ac:dyDescent="0.25">
      <c r="A131" s="2">
        <v>425212</v>
      </c>
      <c r="B131" s="142" t="s">
        <v>44</v>
      </c>
      <c r="C131" s="143"/>
      <c r="D131" s="143"/>
      <c r="E131" s="144"/>
      <c r="F131" s="3">
        <f>SUM(H131:O131)</f>
        <v>20000</v>
      </c>
      <c r="G131" s="2"/>
      <c r="H131" s="2"/>
      <c r="I131" s="3"/>
      <c r="J131" s="2"/>
      <c r="K131" s="109">
        <v>20000</v>
      </c>
      <c r="L131" s="2"/>
      <c r="M131" s="4"/>
      <c r="N131" s="2"/>
      <c r="O131" s="2"/>
    </row>
    <row r="132" spans="1:16" x14ac:dyDescent="0.25">
      <c r="A132" s="2">
        <v>425221</v>
      </c>
      <c r="B132" s="142" t="s">
        <v>81</v>
      </c>
      <c r="C132" s="143"/>
      <c r="D132" s="143"/>
      <c r="E132" s="144"/>
      <c r="F132" s="3">
        <f t="shared" ref="F132:F140" si="33">SUM(H132:O132)</f>
        <v>20000</v>
      </c>
      <c r="G132" s="2"/>
      <c r="H132" s="2"/>
      <c r="I132" s="2"/>
      <c r="J132" s="2"/>
      <c r="K132" s="109">
        <v>20000</v>
      </c>
      <c r="L132" s="2"/>
      <c r="M132" s="5"/>
      <c r="N132" s="2"/>
      <c r="O132" s="2"/>
    </row>
    <row r="133" spans="1:16" x14ac:dyDescent="0.25">
      <c r="A133">
        <v>425222</v>
      </c>
      <c r="B133" s="186" t="s">
        <v>45</v>
      </c>
      <c r="C133" s="187"/>
      <c r="D133" s="187"/>
      <c r="E133" s="188"/>
      <c r="F133" s="3">
        <f t="shared" si="33"/>
        <v>100000</v>
      </c>
      <c r="G133" s="2"/>
      <c r="H133" s="2"/>
      <c r="I133" s="2"/>
      <c r="J133" s="2"/>
      <c r="K133" s="109">
        <v>100000</v>
      </c>
      <c r="L133" s="2"/>
      <c r="M133" s="12"/>
      <c r="N133" s="2"/>
      <c r="O133" s="2"/>
      <c r="P133" s="118"/>
    </row>
    <row r="134" spans="1:16" x14ac:dyDescent="0.25">
      <c r="A134" s="2">
        <v>425223</v>
      </c>
      <c r="B134" s="142" t="s">
        <v>128</v>
      </c>
      <c r="C134" s="143"/>
      <c r="D134" s="143"/>
      <c r="E134" s="144"/>
      <c r="F134" s="3">
        <f t="shared" si="33"/>
        <v>10000</v>
      </c>
      <c r="G134" s="2"/>
      <c r="H134" s="2"/>
      <c r="I134" s="3"/>
      <c r="J134" s="2"/>
      <c r="K134" s="109">
        <v>10000</v>
      </c>
      <c r="L134" s="2"/>
      <c r="M134" s="5"/>
      <c r="N134" s="2"/>
      <c r="O134" s="2"/>
      <c r="P134" s="126"/>
    </row>
    <row r="135" spans="1:16" x14ac:dyDescent="0.25">
      <c r="A135" s="9">
        <v>425224</v>
      </c>
      <c r="B135" s="175" t="s">
        <v>129</v>
      </c>
      <c r="C135" s="176"/>
      <c r="D135" s="176"/>
      <c r="E135" s="177"/>
      <c r="F135" s="3">
        <f t="shared" si="33"/>
        <v>30000</v>
      </c>
      <c r="G135" s="2"/>
      <c r="H135" s="2"/>
      <c r="I135" s="2"/>
      <c r="J135" s="2"/>
      <c r="K135" s="109">
        <v>30000</v>
      </c>
      <c r="L135" s="2"/>
      <c r="M135" s="12"/>
      <c r="N135" s="2"/>
      <c r="O135" s="2"/>
      <c r="P135" s="108"/>
    </row>
    <row r="136" spans="1:16" x14ac:dyDescent="0.25">
      <c r="A136" s="2">
        <v>425225</v>
      </c>
      <c r="B136" s="4" t="s">
        <v>46</v>
      </c>
      <c r="C136" s="5"/>
      <c r="D136" s="5"/>
      <c r="E136" s="5"/>
      <c r="F136" s="3">
        <f t="shared" si="33"/>
        <v>0</v>
      </c>
      <c r="G136" s="2"/>
      <c r="H136" s="2"/>
      <c r="I136" s="3"/>
      <c r="J136" s="2"/>
      <c r="K136" s="109">
        <v>0</v>
      </c>
      <c r="L136" s="2"/>
      <c r="M136" s="5"/>
      <c r="N136" s="2"/>
      <c r="O136" s="2"/>
      <c r="P136" s="108"/>
    </row>
    <row r="137" spans="1:16" x14ac:dyDescent="0.25">
      <c r="A137" s="2">
        <v>425227</v>
      </c>
      <c r="B137" s="142" t="s">
        <v>130</v>
      </c>
      <c r="C137" s="143"/>
      <c r="D137" s="143"/>
      <c r="E137" s="144"/>
      <c r="F137" s="3">
        <f t="shared" si="33"/>
        <v>120000</v>
      </c>
      <c r="G137" s="2"/>
      <c r="H137" s="2"/>
      <c r="I137" s="3"/>
      <c r="J137" s="2"/>
      <c r="K137" s="109">
        <v>120000</v>
      </c>
      <c r="L137" s="2"/>
      <c r="M137" s="5"/>
      <c r="N137" s="2"/>
      <c r="O137" s="2"/>
      <c r="P137" s="108"/>
    </row>
    <row r="138" spans="1:16" ht="30.75" customHeight="1" x14ac:dyDescent="0.25">
      <c r="A138" s="9">
        <v>425261</v>
      </c>
      <c r="B138" s="186" t="s">
        <v>131</v>
      </c>
      <c r="C138" s="187"/>
      <c r="D138" s="187"/>
      <c r="E138" s="188"/>
      <c r="F138" s="3">
        <f t="shared" si="33"/>
        <v>10000</v>
      </c>
      <c r="G138" s="2"/>
      <c r="H138" s="38"/>
      <c r="I138" s="38"/>
      <c r="J138" s="38"/>
      <c r="K138" s="111">
        <v>10000</v>
      </c>
      <c r="L138" s="38"/>
      <c r="M138" s="38"/>
      <c r="N138" s="38"/>
      <c r="O138" s="38"/>
      <c r="P138" s="108"/>
    </row>
    <row r="139" spans="1:16" ht="27" customHeight="1" x14ac:dyDescent="0.25">
      <c r="A139" s="2">
        <v>425281</v>
      </c>
      <c r="B139" s="153" t="s">
        <v>132</v>
      </c>
      <c r="C139" s="154"/>
      <c r="D139" s="154"/>
      <c r="E139" s="155"/>
      <c r="F139" s="3">
        <f t="shared" si="33"/>
        <v>10000</v>
      </c>
      <c r="G139" s="2"/>
      <c r="H139" s="2"/>
      <c r="I139" s="2"/>
      <c r="J139" s="2"/>
      <c r="K139" s="109">
        <v>10000</v>
      </c>
      <c r="L139" s="2"/>
      <c r="M139" s="5"/>
      <c r="N139" s="2"/>
      <c r="O139" s="2"/>
      <c r="P139" s="126"/>
    </row>
    <row r="140" spans="1:16" ht="30" customHeight="1" x14ac:dyDescent="0.25">
      <c r="A140" s="2">
        <v>425291</v>
      </c>
      <c r="B140" s="153" t="s">
        <v>133</v>
      </c>
      <c r="C140" s="154"/>
      <c r="D140" s="154"/>
      <c r="E140" s="155"/>
      <c r="F140" s="3">
        <f t="shared" si="33"/>
        <v>20000</v>
      </c>
      <c r="G140" s="2"/>
      <c r="H140" s="2"/>
      <c r="I140" s="2"/>
      <c r="J140" s="2"/>
      <c r="K140" s="109">
        <v>20000</v>
      </c>
      <c r="L140" s="2"/>
      <c r="M140" s="5"/>
      <c r="N140" s="2"/>
      <c r="O140" s="2"/>
      <c r="P140" s="108"/>
    </row>
    <row r="141" spans="1:16" ht="15.75" thickBot="1" x14ac:dyDescent="0.3">
      <c r="A141" s="91"/>
      <c r="B141" s="149" t="s">
        <v>78</v>
      </c>
      <c r="C141" s="150"/>
      <c r="D141" s="150"/>
      <c r="E141" s="151"/>
      <c r="F141" s="94">
        <f>SUM(F131:F140)</f>
        <v>340000</v>
      </c>
      <c r="G141" s="94">
        <f t="shared" ref="G141:O141" si="34">SUM(G131:G140)</f>
        <v>0</v>
      </c>
      <c r="H141" s="94">
        <f t="shared" si="34"/>
        <v>0</v>
      </c>
      <c r="I141" s="94">
        <f t="shared" si="34"/>
        <v>0</v>
      </c>
      <c r="J141" s="94">
        <f t="shared" si="34"/>
        <v>0</v>
      </c>
      <c r="K141" s="94">
        <f t="shared" si="34"/>
        <v>340000</v>
      </c>
      <c r="L141" s="94">
        <f t="shared" si="34"/>
        <v>0</v>
      </c>
      <c r="M141" s="94">
        <f t="shared" si="34"/>
        <v>0</v>
      </c>
      <c r="N141" s="94">
        <f t="shared" si="34"/>
        <v>0</v>
      </c>
      <c r="O141" s="94">
        <f t="shared" si="34"/>
        <v>0</v>
      </c>
    </row>
    <row r="142" spans="1:16" ht="15.75" thickTop="1" x14ac:dyDescent="0.25">
      <c r="A142" s="15">
        <v>4261</v>
      </c>
      <c r="B142" s="178" t="s">
        <v>47</v>
      </c>
      <c r="C142" s="157"/>
      <c r="D142" s="157"/>
      <c r="E142" s="158"/>
      <c r="F142" s="39"/>
      <c r="G142" s="30"/>
      <c r="H142" s="30"/>
      <c r="I142" s="39"/>
      <c r="J142" s="30"/>
      <c r="K142" s="39"/>
      <c r="L142" s="30"/>
      <c r="M142" s="41"/>
      <c r="N142" s="30"/>
      <c r="O142" s="30"/>
    </row>
    <row r="143" spans="1:16" x14ac:dyDescent="0.25">
      <c r="A143" s="2">
        <v>426111</v>
      </c>
      <c r="B143" s="142" t="s">
        <v>48</v>
      </c>
      <c r="C143" s="143"/>
      <c r="D143" s="143"/>
      <c r="E143" s="144"/>
      <c r="F143" s="3">
        <f>SUM(H143:O143)</f>
        <v>120000</v>
      </c>
      <c r="G143" s="2"/>
      <c r="H143" s="2"/>
      <c r="I143" s="2"/>
      <c r="J143" s="2"/>
      <c r="K143" s="109">
        <v>120000</v>
      </c>
      <c r="L143" s="2"/>
      <c r="M143" s="5"/>
      <c r="N143" s="2"/>
      <c r="O143" s="2"/>
      <c r="P143" s="108"/>
    </row>
    <row r="144" spans="1:16" x14ac:dyDescent="0.25">
      <c r="A144" s="2">
        <v>426121</v>
      </c>
      <c r="B144" s="142" t="s">
        <v>49</v>
      </c>
      <c r="C144" s="143"/>
      <c r="D144" s="143"/>
      <c r="E144" s="144"/>
      <c r="F144" s="3">
        <f t="shared" ref="F144:F145" si="35">SUM(H144:O144)</f>
        <v>60000</v>
      </c>
      <c r="G144" s="2"/>
      <c r="H144" s="2"/>
      <c r="I144" s="2"/>
      <c r="J144" s="2"/>
      <c r="K144" s="109">
        <v>60000</v>
      </c>
      <c r="L144" s="2"/>
      <c r="M144" s="5"/>
      <c r="N144" s="2"/>
      <c r="O144" s="2"/>
    </row>
    <row r="145" spans="1:16" x14ac:dyDescent="0.25">
      <c r="A145" s="2">
        <v>426131</v>
      </c>
      <c r="B145" s="142" t="s">
        <v>50</v>
      </c>
      <c r="C145" s="143"/>
      <c r="D145" s="143"/>
      <c r="E145" s="144"/>
      <c r="F145" s="3">
        <f t="shared" si="35"/>
        <v>20000</v>
      </c>
      <c r="G145" s="2"/>
      <c r="H145" s="2"/>
      <c r="I145" s="3">
        <v>5000</v>
      </c>
      <c r="J145" s="2"/>
      <c r="K145" s="109">
        <v>15000</v>
      </c>
      <c r="L145" s="2"/>
      <c r="M145" s="5"/>
      <c r="N145" s="2"/>
      <c r="O145" s="2"/>
    </row>
    <row r="146" spans="1:16" ht="15.75" thickBot="1" x14ac:dyDescent="0.3">
      <c r="A146" s="62"/>
      <c r="B146" s="182" t="s">
        <v>78</v>
      </c>
      <c r="C146" s="176"/>
      <c r="D146" s="176"/>
      <c r="E146" s="177"/>
      <c r="F146" s="61">
        <f>SUM(F143:F145)</f>
        <v>200000</v>
      </c>
      <c r="G146" s="61">
        <f t="shared" ref="G146:O146" si="36">SUM(G143:G145)</f>
        <v>0</v>
      </c>
      <c r="H146" s="61">
        <f t="shared" si="36"/>
        <v>0</v>
      </c>
      <c r="I146" s="61">
        <f t="shared" si="36"/>
        <v>5000</v>
      </c>
      <c r="J146" s="61">
        <f t="shared" si="36"/>
        <v>0</v>
      </c>
      <c r="K146" s="61">
        <f t="shared" si="36"/>
        <v>195000</v>
      </c>
      <c r="L146" s="61">
        <f t="shared" si="36"/>
        <v>0</v>
      </c>
      <c r="M146" s="61">
        <f t="shared" si="36"/>
        <v>0</v>
      </c>
      <c r="N146" s="61">
        <f t="shared" si="36"/>
        <v>0</v>
      </c>
      <c r="O146" s="61">
        <f t="shared" si="36"/>
        <v>0</v>
      </c>
    </row>
    <row r="147" spans="1:16" ht="29.25" customHeight="1" thickTop="1" x14ac:dyDescent="0.25">
      <c r="A147" s="27">
        <v>4263</v>
      </c>
      <c r="B147" s="190" t="s">
        <v>51</v>
      </c>
      <c r="C147" s="191"/>
      <c r="D147" s="191"/>
      <c r="E147" s="192"/>
      <c r="F147" s="39"/>
      <c r="G147" s="30"/>
      <c r="H147" s="30"/>
      <c r="I147" s="30"/>
      <c r="J147" s="30"/>
      <c r="K147" s="39"/>
      <c r="L147" s="30"/>
      <c r="M147" s="41"/>
      <c r="N147" s="30"/>
      <c r="O147" s="30"/>
    </row>
    <row r="148" spans="1:16" ht="27" customHeight="1" x14ac:dyDescent="0.25">
      <c r="A148" s="2">
        <v>426311</v>
      </c>
      <c r="B148" s="153" t="s">
        <v>52</v>
      </c>
      <c r="C148" s="154"/>
      <c r="D148" s="154"/>
      <c r="E148" s="155"/>
      <c r="F148" s="3">
        <f>SUM(H148:O148)</f>
        <v>120000</v>
      </c>
      <c r="G148" s="2"/>
      <c r="H148" s="2"/>
      <c r="I148" s="2"/>
      <c r="J148" s="2"/>
      <c r="K148" s="109">
        <v>120000</v>
      </c>
      <c r="L148" s="2"/>
      <c r="M148" s="5"/>
      <c r="N148" s="2"/>
      <c r="O148" s="2"/>
    </row>
    <row r="149" spans="1:16" ht="15.75" thickBot="1" x14ac:dyDescent="0.3">
      <c r="A149" s="62"/>
      <c r="B149" s="152" t="s">
        <v>79</v>
      </c>
      <c r="C149" s="143"/>
      <c r="D149" s="143"/>
      <c r="E149" s="144"/>
      <c r="F149" s="68">
        <f>SUM(F148)</f>
        <v>120000</v>
      </c>
      <c r="G149" s="68">
        <f t="shared" ref="G149:O149" si="37">SUM(G148)</f>
        <v>0</v>
      </c>
      <c r="H149" s="68">
        <f t="shared" si="37"/>
        <v>0</v>
      </c>
      <c r="I149" s="68">
        <f t="shared" si="37"/>
        <v>0</v>
      </c>
      <c r="J149" s="68">
        <f t="shared" si="37"/>
        <v>0</v>
      </c>
      <c r="K149" s="68">
        <f t="shared" si="37"/>
        <v>120000</v>
      </c>
      <c r="L149" s="68">
        <f t="shared" si="37"/>
        <v>0</v>
      </c>
      <c r="M149" s="68">
        <f t="shared" si="37"/>
        <v>0</v>
      </c>
      <c r="N149" s="68">
        <f t="shared" si="37"/>
        <v>0</v>
      </c>
      <c r="O149" s="68">
        <f t="shared" si="37"/>
        <v>0</v>
      </c>
    </row>
    <row r="150" spans="1:16" ht="16.5" thickTop="1" thickBot="1" x14ac:dyDescent="0.3">
      <c r="A150" s="48" t="s">
        <v>0</v>
      </c>
      <c r="B150" s="174" t="s">
        <v>1</v>
      </c>
      <c r="C150" s="140"/>
      <c r="D150" s="140"/>
      <c r="E150" s="145"/>
      <c r="F150" s="48" t="s">
        <v>2</v>
      </c>
      <c r="G150" s="48"/>
      <c r="H150" s="48" t="s">
        <v>3</v>
      </c>
      <c r="I150" s="48" t="s">
        <v>4</v>
      </c>
      <c r="J150" s="48" t="s">
        <v>5</v>
      </c>
      <c r="K150" s="48" t="s">
        <v>77</v>
      </c>
      <c r="L150" s="48" t="s">
        <v>6</v>
      </c>
      <c r="M150" s="1" t="s">
        <v>7</v>
      </c>
      <c r="N150" s="57" t="s">
        <v>82</v>
      </c>
      <c r="O150" s="57" t="s">
        <v>92</v>
      </c>
    </row>
    <row r="151" spans="1:16" ht="15.75" thickTop="1" x14ac:dyDescent="0.25">
      <c r="A151" s="30">
        <v>4264</v>
      </c>
      <c r="B151" s="189" t="s">
        <v>53</v>
      </c>
      <c r="C151" s="157"/>
      <c r="D151" s="157"/>
      <c r="E151" s="158"/>
      <c r="F151" s="75"/>
      <c r="G151" s="76"/>
      <c r="H151" s="76"/>
      <c r="I151" s="75"/>
      <c r="J151" s="76"/>
      <c r="K151" s="76"/>
      <c r="L151" s="76"/>
      <c r="M151" s="52"/>
      <c r="N151" s="76"/>
      <c r="O151" s="76"/>
    </row>
    <row r="152" spans="1:16" x14ac:dyDescent="0.25">
      <c r="A152" s="2">
        <v>426411</v>
      </c>
      <c r="B152" s="142" t="s">
        <v>54</v>
      </c>
      <c r="C152" s="143"/>
      <c r="D152" s="143"/>
      <c r="E152" s="144"/>
      <c r="F152" s="3">
        <f>SUM(H152:O152)</f>
        <v>30000</v>
      </c>
      <c r="G152" s="3"/>
      <c r="H152" s="3"/>
      <c r="I152" s="3"/>
      <c r="J152" s="3"/>
      <c r="K152" s="109">
        <v>30000</v>
      </c>
      <c r="L152" s="3"/>
      <c r="M152" s="51"/>
      <c r="N152" s="3"/>
      <c r="O152" s="3"/>
      <c r="P152" s="118"/>
    </row>
    <row r="153" spans="1:16" x14ac:dyDescent="0.25">
      <c r="A153" s="2">
        <v>426413</v>
      </c>
      <c r="B153" s="142" t="s">
        <v>55</v>
      </c>
      <c r="C153" s="143"/>
      <c r="D153" s="143"/>
      <c r="E153" s="144"/>
      <c r="F153" s="3">
        <f>SUM(H153:O153)</f>
        <v>5000</v>
      </c>
      <c r="G153" s="3"/>
      <c r="H153" s="3"/>
      <c r="I153" s="3"/>
      <c r="J153" s="3"/>
      <c r="K153" s="109">
        <v>5000</v>
      </c>
      <c r="L153" s="3"/>
      <c r="M153" s="51"/>
      <c r="N153" s="3"/>
      <c r="O153" s="3"/>
    </row>
    <row r="154" spans="1:16" x14ac:dyDescent="0.25">
      <c r="A154" s="58"/>
      <c r="B154" s="152" t="s">
        <v>79</v>
      </c>
      <c r="C154" s="143"/>
      <c r="D154" s="143"/>
      <c r="E154" s="144"/>
      <c r="F154" s="61">
        <f>SUM(F152:F153)</f>
        <v>35000</v>
      </c>
      <c r="G154" s="61">
        <f t="shared" ref="G154:O154" si="38">SUM(G152:G153)</f>
        <v>0</v>
      </c>
      <c r="H154" s="61">
        <f t="shared" si="38"/>
        <v>0</v>
      </c>
      <c r="I154" s="61">
        <f t="shared" si="38"/>
        <v>0</v>
      </c>
      <c r="J154" s="61">
        <f t="shared" si="38"/>
        <v>0</v>
      </c>
      <c r="K154" s="61">
        <f t="shared" si="38"/>
        <v>35000</v>
      </c>
      <c r="L154" s="61">
        <f t="shared" si="38"/>
        <v>0</v>
      </c>
      <c r="M154" s="61">
        <f t="shared" si="38"/>
        <v>0</v>
      </c>
      <c r="N154" s="61">
        <f t="shared" si="38"/>
        <v>0</v>
      </c>
      <c r="O154" s="61">
        <f t="shared" si="38"/>
        <v>0</v>
      </c>
    </row>
    <row r="155" spans="1:16" x14ac:dyDescent="0.25">
      <c r="A155" s="18">
        <v>4266</v>
      </c>
      <c r="B155" s="20" t="s">
        <v>56</v>
      </c>
      <c r="C155" s="20"/>
      <c r="D155" s="20"/>
      <c r="E155" s="34"/>
      <c r="F155" s="39"/>
      <c r="G155" s="30"/>
      <c r="H155" s="30"/>
      <c r="I155" s="30"/>
      <c r="J155" s="30"/>
      <c r="K155" s="39"/>
      <c r="L155" s="30"/>
      <c r="M155" s="52"/>
      <c r="N155" s="30"/>
      <c r="O155" s="30"/>
    </row>
    <row r="156" spans="1:16" x14ac:dyDescent="0.25">
      <c r="A156" s="9">
        <v>426611</v>
      </c>
      <c r="B156" s="11" t="s">
        <v>57</v>
      </c>
      <c r="C156" s="12"/>
      <c r="D156" s="12"/>
      <c r="E156" s="12"/>
      <c r="F156" s="3">
        <f>SUM(H156:O156)</f>
        <v>250000</v>
      </c>
      <c r="G156" s="2"/>
      <c r="H156" s="2"/>
      <c r="I156" s="2"/>
      <c r="J156" s="2"/>
      <c r="K156" s="109">
        <v>250000</v>
      </c>
      <c r="L156" s="2"/>
      <c r="M156" s="5"/>
      <c r="N156" s="2"/>
      <c r="O156" s="2"/>
    </row>
    <row r="157" spans="1:16" x14ac:dyDescent="0.25">
      <c r="A157" s="2">
        <v>426631</v>
      </c>
      <c r="B157" s="4" t="s">
        <v>58</v>
      </c>
      <c r="C157" s="5"/>
      <c r="D157" s="5"/>
      <c r="E157" s="5"/>
      <c r="F157" s="3">
        <f>SUM(H157:O157)</f>
        <v>0</v>
      </c>
      <c r="G157" s="2"/>
      <c r="H157" s="2"/>
      <c r="I157" s="2"/>
      <c r="J157" s="2"/>
      <c r="K157" s="109">
        <v>0</v>
      </c>
      <c r="L157" s="2"/>
      <c r="M157" s="5"/>
      <c r="N157" s="2"/>
      <c r="O157" s="2"/>
      <c r="P157" s="108"/>
    </row>
    <row r="158" spans="1:16" ht="15.75" thickBot="1" x14ac:dyDescent="0.3">
      <c r="A158" s="58"/>
      <c r="B158" s="149" t="s">
        <v>78</v>
      </c>
      <c r="C158" s="150"/>
      <c r="D158" s="150"/>
      <c r="E158" s="151"/>
      <c r="F158" s="61">
        <f>SUM(F156:F157)</f>
        <v>250000</v>
      </c>
      <c r="G158" s="61">
        <f t="shared" ref="G158:O158" si="39">SUM(G156:G157)</f>
        <v>0</v>
      </c>
      <c r="H158" s="61">
        <f t="shared" si="39"/>
        <v>0</v>
      </c>
      <c r="I158" s="61">
        <f t="shared" si="39"/>
        <v>0</v>
      </c>
      <c r="J158" s="61">
        <f t="shared" si="39"/>
        <v>0</v>
      </c>
      <c r="K158" s="61">
        <f t="shared" si="39"/>
        <v>250000</v>
      </c>
      <c r="L158" s="61">
        <f t="shared" si="39"/>
        <v>0</v>
      </c>
      <c r="M158" s="61">
        <f t="shared" si="39"/>
        <v>0</v>
      </c>
      <c r="N158" s="61">
        <f t="shared" si="39"/>
        <v>0</v>
      </c>
      <c r="O158" s="61">
        <f t="shared" si="39"/>
        <v>0</v>
      </c>
    </row>
    <row r="159" spans="1:16" ht="16.5" thickTop="1" thickBot="1" x14ac:dyDescent="0.3">
      <c r="A159" s="15">
        <v>4267</v>
      </c>
      <c r="B159" s="17" t="s">
        <v>59</v>
      </c>
      <c r="C159" s="17"/>
      <c r="D159" s="17"/>
      <c r="E159" s="28"/>
      <c r="F159" s="39"/>
      <c r="G159" s="30"/>
      <c r="H159" s="30"/>
      <c r="I159" s="30"/>
      <c r="J159" s="30"/>
      <c r="K159" s="39"/>
      <c r="L159" s="30"/>
      <c r="M159" s="7"/>
      <c r="N159" s="30"/>
      <c r="O159" s="30"/>
    </row>
    <row r="160" spans="1:16" ht="30" customHeight="1" thickTop="1" x14ac:dyDescent="0.25">
      <c r="A160" s="9">
        <v>426791</v>
      </c>
      <c r="B160" s="195" t="s">
        <v>134</v>
      </c>
      <c r="C160" s="195"/>
      <c r="D160" s="195"/>
      <c r="E160" s="196"/>
      <c r="F160" s="38">
        <f>SUM(H160:O160)</f>
        <v>50000</v>
      </c>
      <c r="G160" s="2"/>
      <c r="H160" s="2"/>
      <c r="I160" s="2"/>
      <c r="J160" s="2"/>
      <c r="K160" s="109">
        <v>50000</v>
      </c>
      <c r="L160" s="2"/>
      <c r="M160" s="5"/>
      <c r="N160" s="2"/>
      <c r="O160" s="2"/>
      <c r="P160" s="108"/>
    </row>
    <row r="161" spans="1:16" x14ac:dyDescent="0.25">
      <c r="A161" s="62"/>
      <c r="B161" s="152" t="s">
        <v>78</v>
      </c>
      <c r="C161" s="143"/>
      <c r="D161" s="143"/>
      <c r="E161" s="144"/>
      <c r="F161" s="61">
        <f>SUM(F160)</f>
        <v>50000</v>
      </c>
      <c r="G161" s="61">
        <f t="shared" ref="G161:O161" si="40">SUM(G160)</f>
        <v>0</v>
      </c>
      <c r="H161" s="61">
        <f t="shared" si="40"/>
        <v>0</v>
      </c>
      <c r="I161" s="61">
        <f t="shared" si="40"/>
        <v>0</v>
      </c>
      <c r="J161" s="61">
        <f t="shared" si="40"/>
        <v>0</v>
      </c>
      <c r="K161" s="61">
        <f t="shared" si="40"/>
        <v>50000</v>
      </c>
      <c r="L161" s="61">
        <f t="shared" si="40"/>
        <v>0</v>
      </c>
      <c r="M161" s="61">
        <f t="shared" si="40"/>
        <v>0</v>
      </c>
      <c r="N161" s="61">
        <f t="shared" si="40"/>
        <v>0</v>
      </c>
      <c r="O161" s="61">
        <f t="shared" si="40"/>
        <v>0</v>
      </c>
    </row>
    <row r="162" spans="1:16" x14ac:dyDescent="0.25">
      <c r="A162" s="95">
        <v>4268</v>
      </c>
      <c r="B162" s="96" t="s">
        <v>60</v>
      </c>
      <c r="C162" s="96"/>
      <c r="D162" s="96"/>
      <c r="E162" s="97"/>
      <c r="F162" s="98"/>
      <c r="G162" s="36"/>
      <c r="H162" s="36"/>
      <c r="I162" s="46"/>
      <c r="J162" s="36"/>
      <c r="K162" s="39"/>
      <c r="L162" s="30"/>
      <c r="M162" s="54"/>
      <c r="N162" s="30"/>
      <c r="O162" s="30"/>
    </row>
    <row r="163" spans="1:16" x14ac:dyDescent="0.25">
      <c r="A163" s="2">
        <v>426811</v>
      </c>
      <c r="B163" s="142" t="s">
        <v>61</v>
      </c>
      <c r="C163" s="143"/>
      <c r="D163" s="143"/>
      <c r="E163" s="144"/>
      <c r="F163" s="3">
        <f>SUM(H163:O163)</f>
        <v>300000</v>
      </c>
      <c r="G163" s="2"/>
      <c r="H163" s="2"/>
      <c r="I163" s="2"/>
      <c r="J163" s="2"/>
      <c r="K163" s="109">
        <v>300000</v>
      </c>
      <c r="L163" s="2"/>
      <c r="M163" s="5"/>
      <c r="N163" s="2"/>
      <c r="O163" s="2"/>
    </row>
    <row r="164" spans="1:16" x14ac:dyDescent="0.25">
      <c r="A164" s="2">
        <v>426812</v>
      </c>
      <c r="B164" s="142" t="s">
        <v>62</v>
      </c>
      <c r="C164" s="143"/>
      <c r="D164" s="143"/>
      <c r="E164" s="144"/>
      <c r="F164" s="3">
        <f t="shared" ref="F164:F166" si="41">SUM(H164:O164)</f>
        <v>0</v>
      </c>
      <c r="G164" s="2"/>
      <c r="H164" s="2"/>
      <c r="I164" s="2"/>
      <c r="J164" s="2"/>
      <c r="K164" s="109">
        <v>0</v>
      </c>
      <c r="L164" s="2"/>
      <c r="M164" s="5"/>
      <c r="N164" s="2"/>
      <c r="O164" s="2"/>
      <c r="P164" s="108"/>
    </row>
    <row r="165" spans="1:16" x14ac:dyDescent="0.25">
      <c r="A165" s="2">
        <v>426821</v>
      </c>
      <c r="B165" s="142" t="s">
        <v>162</v>
      </c>
      <c r="C165" s="143"/>
      <c r="D165" s="143"/>
      <c r="E165" s="144"/>
      <c r="F165" s="3">
        <f t="shared" si="41"/>
        <v>50000</v>
      </c>
      <c r="G165" s="2"/>
      <c r="H165" s="2"/>
      <c r="I165" s="3"/>
      <c r="J165" s="2"/>
      <c r="K165" s="109">
        <v>50000</v>
      </c>
      <c r="L165" s="3"/>
      <c r="M165" s="5"/>
      <c r="N165" s="2"/>
      <c r="O165" s="2"/>
    </row>
    <row r="166" spans="1:16" x14ac:dyDescent="0.25">
      <c r="A166" s="2">
        <v>426822</v>
      </c>
      <c r="B166" s="142" t="s">
        <v>135</v>
      </c>
      <c r="C166" s="143"/>
      <c r="D166" s="143"/>
      <c r="E166" s="144"/>
      <c r="F166" s="3">
        <f t="shared" si="41"/>
        <v>30000</v>
      </c>
      <c r="G166" s="2"/>
      <c r="H166" s="2"/>
      <c r="I166" s="3"/>
      <c r="J166" s="2"/>
      <c r="K166" s="109">
        <v>30000</v>
      </c>
      <c r="L166" s="2"/>
      <c r="M166" s="5"/>
      <c r="N166" s="2"/>
      <c r="O166" s="2"/>
    </row>
    <row r="167" spans="1:16" ht="15.75" thickBot="1" x14ac:dyDescent="0.3">
      <c r="A167" s="58"/>
      <c r="B167" s="179" t="s">
        <v>78</v>
      </c>
      <c r="C167" s="150"/>
      <c r="D167" s="150"/>
      <c r="E167" s="151"/>
      <c r="F167" s="61">
        <f>SUM(F163:F166)</f>
        <v>380000</v>
      </c>
      <c r="G167" s="61">
        <f t="shared" ref="G167:O167" si="42">SUM(G163:G166)</f>
        <v>0</v>
      </c>
      <c r="H167" s="61">
        <f t="shared" si="42"/>
        <v>0</v>
      </c>
      <c r="I167" s="61">
        <f t="shared" si="42"/>
        <v>0</v>
      </c>
      <c r="J167" s="61">
        <f t="shared" si="42"/>
        <v>0</v>
      </c>
      <c r="K167" s="61">
        <f t="shared" si="42"/>
        <v>380000</v>
      </c>
      <c r="L167" s="61">
        <f t="shared" si="42"/>
        <v>0</v>
      </c>
      <c r="M167" s="61">
        <f t="shared" si="42"/>
        <v>0</v>
      </c>
      <c r="N167" s="61">
        <f t="shared" si="42"/>
        <v>0</v>
      </c>
      <c r="O167" s="61">
        <f t="shared" si="42"/>
        <v>0</v>
      </c>
    </row>
    <row r="168" spans="1:16" ht="15.75" thickTop="1" x14ac:dyDescent="0.25">
      <c r="A168" s="15">
        <v>4269</v>
      </c>
      <c r="B168" s="193" t="s">
        <v>63</v>
      </c>
      <c r="C168" s="147"/>
      <c r="D168" s="147"/>
      <c r="E168" s="194"/>
      <c r="F168" s="39"/>
      <c r="G168" s="30"/>
      <c r="H168" s="30"/>
      <c r="I168" s="39"/>
      <c r="J168" s="30"/>
      <c r="K168" s="39"/>
      <c r="L168" s="30"/>
      <c r="M168" s="55"/>
      <c r="N168" s="30"/>
      <c r="O168" s="30"/>
    </row>
    <row r="169" spans="1:16" x14ac:dyDescent="0.25">
      <c r="A169" s="2">
        <v>426911</v>
      </c>
      <c r="B169" s="199" t="s">
        <v>136</v>
      </c>
      <c r="C169" s="143"/>
      <c r="D169" s="143"/>
      <c r="E169" s="144"/>
      <c r="F169" s="3">
        <f>SUM(H169:O169)</f>
        <v>150000</v>
      </c>
      <c r="G169" s="2"/>
      <c r="H169" s="2"/>
      <c r="I169" s="2"/>
      <c r="J169" s="2"/>
      <c r="K169" s="109">
        <v>150000</v>
      </c>
      <c r="L169" s="2"/>
      <c r="M169" s="5"/>
      <c r="N169" s="2"/>
      <c r="O169" s="2"/>
    </row>
    <row r="170" spans="1:16" x14ac:dyDescent="0.25">
      <c r="A170" s="2">
        <v>426912</v>
      </c>
      <c r="B170" s="199" t="s">
        <v>137</v>
      </c>
      <c r="C170" s="143"/>
      <c r="D170" s="143"/>
      <c r="E170" s="144"/>
      <c r="F170" s="3">
        <f t="shared" ref="F170:F171" si="43">SUM(H170:O170)</f>
        <v>15000</v>
      </c>
      <c r="G170" s="2"/>
      <c r="H170" s="2"/>
      <c r="I170" s="3"/>
      <c r="J170" s="2"/>
      <c r="K170" s="109">
        <v>15000</v>
      </c>
      <c r="L170" s="2"/>
      <c r="M170" s="5"/>
      <c r="N170" s="2"/>
      <c r="O170" s="2"/>
    </row>
    <row r="171" spans="1:16" x14ac:dyDescent="0.25">
      <c r="A171" s="2">
        <v>426913</v>
      </c>
      <c r="B171" s="142" t="s">
        <v>64</v>
      </c>
      <c r="C171" s="143"/>
      <c r="D171" s="143"/>
      <c r="E171" s="144"/>
      <c r="F171" s="3">
        <f t="shared" si="43"/>
        <v>15000</v>
      </c>
      <c r="G171" s="2"/>
      <c r="H171" s="2"/>
      <c r="I171" s="2"/>
      <c r="J171" s="2"/>
      <c r="K171" s="109">
        <v>15000</v>
      </c>
      <c r="L171" s="2"/>
      <c r="M171" s="5"/>
      <c r="N171" s="2"/>
      <c r="O171" s="2"/>
      <c r="P171" s="108"/>
    </row>
    <row r="172" spans="1:16" ht="15.75" thickBot="1" x14ac:dyDescent="0.3">
      <c r="A172" s="69"/>
      <c r="B172" s="152" t="s">
        <v>78</v>
      </c>
      <c r="C172" s="143"/>
      <c r="D172" s="143"/>
      <c r="E172" s="144"/>
      <c r="F172" s="61">
        <f>SUM(F169:F171)</f>
        <v>180000</v>
      </c>
      <c r="G172" s="61">
        <f t="shared" ref="G172:O172" si="44">SUM(G169:G171)</f>
        <v>0</v>
      </c>
      <c r="H172" s="61">
        <f t="shared" si="44"/>
        <v>0</v>
      </c>
      <c r="I172" s="61">
        <f t="shared" si="44"/>
        <v>0</v>
      </c>
      <c r="J172" s="61">
        <f t="shared" si="44"/>
        <v>0</v>
      </c>
      <c r="K172" s="61">
        <f t="shared" si="44"/>
        <v>180000</v>
      </c>
      <c r="L172" s="61">
        <f t="shared" si="44"/>
        <v>0</v>
      </c>
      <c r="M172" s="61">
        <f t="shared" si="44"/>
        <v>0</v>
      </c>
      <c r="N172" s="61">
        <f t="shared" si="44"/>
        <v>0</v>
      </c>
      <c r="O172" s="61">
        <f t="shared" si="44"/>
        <v>0</v>
      </c>
    </row>
    <row r="173" spans="1:16" ht="16.5" thickTop="1" thickBot="1" x14ac:dyDescent="0.3">
      <c r="A173" s="48" t="s">
        <v>0</v>
      </c>
      <c r="B173" s="197" t="s">
        <v>1</v>
      </c>
      <c r="C173" s="160"/>
      <c r="D173" s="160"/>
      <c r="E173" s="161"/>
      <c r="F173" s="82" t="s">
        <v>2</v>
      </c>
      <c r="G173" s="82"/>
      <c r="H173" s="82" t="s">
        <v>3</v>
      </c>
      <c r="I173" s="82" t="s">
        <v>4</v>
      </c>
      <c r="J173" s="82" t="s">
        <v>5</v>
      </c>
      <c r="K173" s="82" t="s">
        <v>77</v>
      </c>
      <c r="L173" s="48" t="s">
        <v>6</v>
      </c>
      <c r="M173" s="1" t="s">
        <v>7</v>
      </c>
      <c r="N173" s="57" t="s">
        <v>82</v>
      </c>
      <c r="O173" s="57" t="s">
        <v>92</v>
      </c>
    </row>
    <row r="174" spans="1:16" ht="15.75" thickTop="1" x14ac:dyDescent="0.25">
      <c r="A174" s="35">
        <v>4343</v>
      </c>
      <c r="B174" s="198" t="s">
        <v>65</v>
      </c>
      <c r="C174" s="157"/>
      <c r="D174" s="157"/>
      <c r="E174" s="158"/>
      <c r="F174" s="46"/>
      <c r="G174" s="36"/>
      <c r="H174" s="36"/>
      <c r="I174" s="36"/>
      <c r="J174" s="36"/>
      <c r="K174" s="39"/>
      <c r="L174" s="30"/>
      <c r="M174" s="56"/>
      <c r="N174" s="30"/>
      <c r="O174" s="30"/>
    </row>
    <row r="175" spans="1:16" x14ac:dyDescent="0.25">
      <c r="A175" s="2">
        <v>434321</v>
      </c>
      <c r="B175" s="142" t="s">
        <v>138</v>
      </c>
      <c r="C175" s="143"/>
      <c r="D175" s="143"/>
      <c r="E175" s="144"/>
      <c r="F175" s="3">
        <f>SUM(H175:O175)</f>
        <v>5000</v>
      </c>
      <c r="G175" s="2"/>
      <c r="H175" s="2"/>
      <c r="I175" s="2"/>
      <c r="J175" s="2"/>
      <c r="K175" s="109">
        <v>5000</v>
      </c>
      <c r="L175" s="2"/>
      <c r="M175" s="5"/>
      <c r="N175" s="2"/>
      <c r="O175" s="2"/>
    </row>
    <row r="176" spans="1:16" x14ac:dyDescent="0.25">
      <c r="A176" s="105">
        <v>4825</v>
      </c>
      <c r="B176" s="200" t="s">
        <v>145</v>
      </c>
      <c r="C176" s="200"/>
      <c r="D176" s="200"/>
      <c r="E176" s="200"/>
      <c r="F176" s="106">
        <f t="shared" ref="F176:F177" si="45">SUM(H176:O176)</f>
        <v>0</v>
      </c>
      <c r="G176" s="105"/>
      <c r="H176" s="105"/>
      <c r="I176" s="105"/>
      <c r="J176" s="105"/>
      <c r="K176" s="106"/>
      <c r="L176" s="105"/>
      <c r="M176" s="107"/>
      <c r="N176" s="105"/>
      <c r="O176" s="105"/>
    </row>
    <row r="177" spans="1:16" x14ac:dyDescent="0.25">
      <c r="A177">
        <v>482251</v>
      </c>
      <c r="B177" s="201" t="s">
        <v>146</v>
      </c>
      <c r="C177" s="167"/>
      <c r="D177" s="167"/>
      <c r="E177" s="202"/>
      <c r="F177" s="3">
        <f t="shared" si="45"/>
        <v>0</v>
      </c>
      <c r="G177" s="2"/>
      <c r="H177" s="2"/>
      <c r="I177" s="2"/>
      <c r="J177" s="2"/>
      <c r="K177" s="3"/>
      <c r="L177" s="2"/>
      <c r="M177" s="5"/>
      <c r="N177" s="2"/>
      <c r="O177" s="2"/>
    </row>
    <row r="178" spans="1:16" ht="15.75" thickBot="1" x14ac:dyDescent="0.3">
      <c r="A178" s="58"/>
      <c r="B178" s="149" t="s">
        <v>78</v>
      </c>
      <c r="C178" s="150"/>
      <c r="D178" s="150"/>
      <c r="E178" s="151"/>
      <c r="F178" s="61">
        <f>SUM(F175:F177)</f>
        <v>5000</v>
      </c>
      <c r="G178" s="61">
        <f t="shared" ref="G178:O178" si="46">SUM(G175:G177)</f>
        <v>0</v>
      </c>
      <c r="H178" s="61">
        <f t="shared" si="46"/>
        <v>0</v>
      </c>
      <c r="I178" s="61">
        <f t="shared" si="46"/>
        <v>0</v>
      </c>
      <c r="J178" s="61">
        <f t="shared" si="46"/>
        <v>0</v>
      </c>
      <c r="K178" s="61">
        <f t="shared" si="46"/>
        <v>5000</v>
      </c>
      <c r="L178" s="61">
        <f t="shared" si="46"/>
        <v>0</v>
      </c>
      <c r="M178" s="61">
        <f t="shared" si="46"/>
        <v>0</v>
      </c>
      <c r="N178" s="61">
        <f t="shared" si="46"/>
        <v>0</v>
      </c>
      <c r="O178" s="61">
        <f t="shared" si="46"/>
        <v>0</v>
      </c>
    </row>
    <row r="179" spans="1:16" ht="16.5" thickTop="1" thickBot="1" x14ac:dyDescent="0.3">
      <c r="A179" s="48" t="s">
        <v>0</v>
      </c>
      <c r="B179" s="174" t="s">
        <v>1</v>
      </c>
      <c r="C179" s="140"/>
      <c r="D179" s="140"/>
      <c r="E179" s="145"/>
      <c r="F179" s="48" t="s">
        <v>2</v>
      </c>
      <c r="G179" s="48"/>
      <c r="H179" s="48" t="s">
        <v>3</v>
      </c>
      <c r="I179" s="48" t="s">
        <v>4</v>
      </c>
      <c r="J179" s="48" t="s">
        <v>5</v>
      </c>
      <c r="K179" s="48" t="s">
        <v>77</v>
      </c>
      <c r="L179" s="48" t="s">
        <v>6</v>
      </c>
      <c r="M179" s="1" t="s">
        <v>7</v>
      </c>
      <c r="N179" s="57" t="s">
        <v>82</v>
      </c>
      <c r="O179" s="57" t="s">
        <v>92</v>
      </c>
    </row>
    <row r="180" spans="1:16" ht="15.75" thickTop="1" x14ac:dyDescent="0.25">
      <c r="A180" s="31">
        <v>5122</v>
      </c>
      <c r="B180" s="178" t="s">
        <v>66</v>
      </c>
      <c r="C180" s="157"/>
      <c r="D180" s="157"/>
      <c r="E180" s="158"/>
      <c r="F180" s="39"/>
      <c r="G180" s="30"/>
      <c r="H180" s="30"/>
      <c r="I180" s="39"/>
      <c r="J180" s="30"/>
      <c r="K180" s="39"/>
      <c r="L180" s="39"/>
      <c r="M180" s="41"/>
      <c r="N180" s="30"/>
      <c r="O180" s="30"/>
      <c r="P180" s="118"/>
    </row>
    <row r="181" spans="1:16" x14ac:dyDescent="0.25">
      <c r="A181" s="2">
        <v>512211</v>
      </c>
      <c r="B181" s="142" t="s">
        <v>67</v>
      </c>
      <c r="C181" s="143"/>
      <c r="D181" s="143"/>
      <c r="E181" s="144"/>
      <c r="F181" s="3">
        <f>SUM(I181:O181)</f>
        <v>200000</v>
      </c>
      <c r="G181" s="2"/>
      <c r="H181" s="2"/>
      <c r="I181" s="109">
        <v>200000</v>
      </c>
      <c r="J181" s="2"/>
      <c r="K181" s="2"/>
      <c r="L181" s="2"/>
      <c r="M181" s="5"/>
      <c r="N181" s="2"/>
      <c r="O181" s="2"/>
      <c r="P181" s="118"/>
    </row>
    <row r="182" spans="1:16" x14ac:dyDescent="0.25">
      <c r="A182" s="2">
        <v>512221</v>
      </c>
      <c r="B182" s="142" t="s">
        <v>45</v>
      </c>
      <c r="C182" s="143"/>
      <c r="D182" s="143"/>
      <c r="E182" s="144"/>
      <c r="F182" s="3">
        <f t="shared" ref="F182:F186" si="47">SUM(I182:O182)</f>
        <v>0</v>
      </c>
      <c r="G182" s="2"/>
      <c r="H182" s="2"/>
      <c r="I182" s="109"/>
      <c r="J182" s="2"/>
      <c r="K182" s="3"/>
      <c r="L182" s="109"/>
      <c r="M182" s="5"/>
      <c r="N182" s="2"/>
      <c r="O182" s="2"/>
      <c r="P182" s="118"/>
    </row>
    <row r="183" spans="1:16" x14ac:dyDescent="0.25">
      <c r="A183" s="2">
        <v>512233</v>
      </c>
      <c r="B183" s="142" t="s">
        <v>68</v>
      </c>
      <c r="C183" s="143"/>
      <c r="D183" s="143"/>
      <c r="E183" s="144"/>
      <c r="F183" s="3">
        <f t="shared" si="47"/>
        <v>0</v>
      </c>
      <c r="G183" s="2"/>
      <c r="H183" s="2"/>
      <c r="I183" s="109"/>
      <c r="J183" s="113"/>
      <c r="K183" s="2"/>
      <c r="L183" s="2"/>
      <c r="M183" s="5"/>
      <c r="N183" s="2"/>
      <c r="O183" s="2"/>
      <c r="P183" s="118"/>
    </row>
    <row r="184" spans="1:16" x14ac:dyDescent="0.25">
      <c r="A184" s="2">
        <v>512241</v>
      </c>
      <c r="B184" s="142" t="s">
        <v>139</v>
      </c>
      <c r="C184" s="143"/>
      <c r="D184" s="143"/>
      <c r="E184" s="144"/>
      <c r="F184" s="3">
        <f t="shared" si="47"/>
        <v>150000</v>
      </c>
      <c r="G184" s="2"/>
      <c r="H184" s="2"/>
      <c r="I184" s="109">
        <v>150000</v>
      </c>
      <c r="J184" s="2"/>
      <c r="K184" s="3"/>
      <c r="L184" s="2"/>
      <c r="M184" s="5"/>
      <c r="N184" s="2"/>
      <c r="O184" s="2"/>
      <c r="P184" s="118"/>
    </row>
    <row r="185" spans="1:16" x14ac:dyDescent="0.25">
      <c r="A185" s="2">
        <v>512242</v>
      </c>
      <c r="B185" s="142" t="s">
        <v>69</v>
      </c>
      <c r="C185" s="143"/>
      <c r="D185" s="143"/>
      <c r="E185" s="144"/>
      <c r="F185" s="3">
        <f t="shared" si="47"/>
        <v>0</v>
      </c>
      <c r="G185" s="2"/>
      <c r="H185" s="2"/>
      <c r="I185" s="109"/>
      <c r="J185" s="2"/>
      <c r="K185" s="3"/>
      <c r="L185" s="2"/>
      <c r="M185" s="5"/>
      <c r="N185" s="2"/>
      <c r="O185" s="2"/>
      <c r="P185" s="118"/>
    </row>
    <row r="186" spans="1:16" x14ac:dyDescent="0.25">
      <c r="A186" s="2">
        <v>512251</v>
      </c>
      <c r="B186" s="142" t="s">
        <v>70</v>
      </c>
      <c r="C186" s="143"/>
      <c r="D186" s="143"/>
      <c r="E186" s="144"/>
      <c r="F186" s="3">
        <f t="shared" si="47"/>
        <v>13000</v>
      </c>
      <c r="G186" s="2"/>
      <c r="H186" s="2"/>
      <c r="I186" s="109">
        <v>13000</v>
      </c>
      <c r="J186" s="2"/>
      <c r="K186" s="3"/>
      <c r="L186" s="2"/>
      <c r="M186" s="5"/>
      <c r="N186" s="2"/>
      <c r="O186" s="2"/>
      <c r="P186" s="118"/>
    </row>
    <row r="187" spans="1:16" x14ac:dyDescent="0.25">
      <c r="A187" s="58"/>
      <c r="B187" s="182" t="s">
        <v>79</v>
      </c>
      <c r="C187" s="176"/>
      <c r="D187" s="176"/>
      <c r="E187" s="177"/>
      <c r="F187" s="61">
        <f>SUM(F181:F186)</f>
        <v>363000</v>
      </c>
      <c r="G187" s="61">
        <f t="shared" ref="G187:O187" si="48">SUM(G181:G186)</f>
        <v>0</v>
      </c>
      <c r="H187" s="61">
        <f t="shared" si="48"/>
        <v>0</v>
      </c>
      <c r="I187" s="61">
        <f t="shared" si="48"/>
        <v>363000</v>
      </c>
      <c r="J187" s="61">
        <f t="shared" si="48"/>
        <v>0</v>
      </c>
      <c r="K187" s="61">
        <f t="shared" si="48"/>
        <v>0</v>
      </c>
      <c r="L187" s="61">
        <f t="shared" si="48"/>
        <v>0</v>
      </c>
      <c r="M187" s="61">
        <f t="shared" si="48"/>
        <v>0</v>
      </c>
      <c r="N187" s="61">
        <f t="shared" si="48"/>
        <v>0</v>
      </c>
      <c r="O187" s="61">
        <f t="shared" si="48"/>
        <v>0</v>
      </c>
      <c r="P187" s="118"/>
    </row>
    <row r="188" spans="1:16" ht="15.75" thickBot="1" x14ac:dyDescent="0.3">
      <c r="A188" s="37">
        <v>5126</v>
      </c>
      <c r="B188" s="218" t="s">
        <v>71</v>
      </c>
      <c r="C188" s="209"/>
      <c r="D188" s="209"/>
      <c r="E188" s="219"/>
      <c r="F188" s="44"/>
      <c r="G188" s="44"/>
      <c r="H188" s="44"/>
      <c r="I188" s="44"/>
      <c r="J188" s="44"/>
      <c r="K188" s="30"/>
      <c r="L188" s="30"/>
      <c r="M188" s="43"/>
      <c r="N188" s="30"/>
      <c r="O188" s="30"/>
      <c r="P188" s="118"/>
    </row>
    <row r="189" spans="1:16" ht="15.75" thickTop="1" x14ac:dyDescent="0.25">
      <c r="A189" s="2">
        <v>512611</v>
      </c>
      <c r="B189" s="142" t="s">
        <v>148</v>
      </c>
      <c r="C189" s="143"/>
      <c r="D189" s="143"/>
      <c r="E189" s="144"/>
      <c r="F189" s="3">
        <f>SUM(H189:O189)</f>
        <v>100000</v>
      </c>
      <c r="G189" s="2"/>
      <c r="H189" s="2"/>
      <c r="I189" s="109">
        <v>100000</v>
      </c>
      <c r="J189" s="113"/>
      <c r="K189" s="109"/>
      <c r="L189" s="113"/>
      <c r="M189" s="117"/>
      <c r="N189" s="2"/>
      <c r="O189" s="2"/>
      <c r="P189" s="118"/>
    </row>
    <row r="190" spans="1:16" x14ac:dyDescent="0.25">
      <c r="A190" s="2">
        <v>512641</v>
      </c>
      <c r="B190" s="142" t="s">
        <v>147</v>
      </c>
      <c r="C190" s="143"/>
      <c r="D190" s="143"/>
      <c r="E190" s="144"/>
      <c r="F190" s="3">
        <f>SUM(H190:O190)</f>
        <v>0</v>
      </c>
      <c r="G190" s="2"/>
      <c r="H190" s="2"/>
      <c r="I190" s="109"/>
      <c r="J190" s="113"/>
      <c r="K190" s="109"/>
      <c r="L190" s="113"/>
      <c r="M190" s="113"/>
      <c r="N190" s="2"/>
      <c r="O190" s="2"/>
      <c r="P190" s="118"/>
    </row>
    <row r="191" spans="1:16" ht="15.75" thickBot="1" x14ac:dyDescent="0.3">
      <c r="A191" s="58"/>
      <c r="B191" s="179" t="s">
        <v>79</v>
      </c>
      <c r="C191" s="150"/>
      <c r="D191" s="150"/>
      <c r="E191" s="150"/>
      <c r="F191" s="61">
        <f>SUM(F189:F190)</f>
        <v>100000</v>
      </c>
      <c r="G191" s="61">
        <f t="shared" ref="G191:O191" si="49">SUM(G189:G190)</f>
        <v>0</v>
      </c>
      <c r="H191" s="61">
        <f t="shared" si="49"/>
        <v>0</v>
      </c>
      <c r="I191" s="61">
        <f t="shared" si="49"/>
        <v>100000</v>
      </c>
      <c r="J191" s="61">
        <f t="shared" si="49"/>
        <v>0</v>
      </c>
      <c r="K191" s="61">
        <f t="shared" si="49"/>
        <v>0</v>
      </c>
      <c r="L191" s="61">
        <f t="shared" si="49"/>
        <v>0</v>
      </c>
      <c r="M191" s="61">
        <f t="shared" si="49"/>
        <v>0</v>
      </c>
      <c r="N191" s="61">
        <f t="shared" si="49"/>
        <v>0</v>
      </c>
      <c r="O191" s="61">
        <f t="shared" si="49"/>
        <v>0</v>
      </c>
      <c r="P191" s="118"/>
    </row>
    <row r="192" spans="1:16" ht="29.25" customHeight="1" thickTop="1" thickBot="1" x14ac:dyDescent="0.3">
      <c r="A192" s="45">
        <v>5129</v>
      </c>
      <c r="B192" s="215" t="s">
        <v>140</v>
      </c>
      <c r="C192" s="216"/>
      <c r="D192" s="216"/>
      <c r="E192" s="217"/>
      <c r="F192" s="33"/>
      <c r="G192" s="33"/>
      <c r="H192" s="33"/>
      <c r="I192" s="33"/>
      <c r="J192" s="33"/>
      <c r="K192" s="33"/>
      <c r="L192" s="33"/>
      <c r="M192" s="40"/>
      <c r="N192" s="76"/>
      <c r="O192" s="76"/>
      <c r="P192" s="118"/>
    </row>
    <row r="193" spans="1:16" ht="15.75" thickTop="1" x14ac:dyDescent="0.25">
      <c r="A193" s="2">
        <v>512931</v>
      </c>
      <c r="B193" s="156" t="s">
        <v>72</v>
      </c>
      <c r="C193" s="157"/>
      <c r="D193" s="157"/>
      <c r="E193" s="158"/>
      <c r="F193" s="3">
        <f>SUM(H193:O193)</f>
        <v>0</v>
      </c>
      <c r="G193" s="2"/>
      <c r="H193" s="2"/>
      <c r="I193" s="3"/>
      <c r="J193" s="2"/>
      <c r="K193" s="3"/>
      <c r="L193" s="2"/>
      <c r="M193" s="5"/>
      <c r="N193" s="2"/>
      <c r="O193" s="2"/>
      <c r="P193" s="118"/>
    </row>
    <row r="194" spans="1:16" x14ac:dyDescent="0.25">
      <c r="A194" s="2">
        <v>512941</v>
      </c>
      <c r="B194" s="142" t="s">
        <v>73</v>
      </c>
      <c r="C194" s="143"/>
      <c r="D194" s="143"/>
      <c r="E194" s="144"/>
      <c r="F194" s="3">
        <f>SUM(H194:O194)</f>
        <v>30000</v>
      </c>
      <c r="G194" s="2"/>
      <c r="H194" s="2"/>
      <c r="I194" s="109">
        <v>30000</v>
      </c>
      <c r="J194" s="2"/>
      <c r="K194" s="2"/>
      <c r="L194" s="2"/>
      <c r="M194" s="12"/>
      <c r="N194" s="2"/>
      <c r="O194" s="2"/>
      <c r="P194" s="118"/>
    </row>
    <row r="195" spans="1:16" x14ac:dyDescent="0.25">
      <c r="A195" s="62"/>
      <c r="B195" s="152" t="s">
        <v>79</v>
      </c>
      <c r="C195" s="143"/>
      <c r="D195" s="143"/>
      <c r="E195" s="144"/>
      <c r="F195" s="61">
        <f>SUM(F193:F194)</f>
        <v>30000</v>
      </c>
      <c r="G195" s="61">
        <f t="shared" ref="G195:O195" si="50">SUM(G193:G194)</f>
        <v>0</v>
      </c>
      <c r="H195" s="61">
        <f t="shared" si="50"/>
        <v>0</v>
      </c>
      <c r="I195" s="61">
        <f t="shared" si="50"/>
        <v>30000</v>
      </c>
      <c r="J195" s="61">
        <f t="shared" si="50"/>
        <v>0</v>
      </c>
      <c r="K195" s="61">
        <f t="shared" si="50"/>
        <v>0</v>
      </c>
      <c r="L195" s="61">
        <f t="shared" si="50"/>
        <v>0</v>
      </c>
      <c r="M195" s="61">
        <f t="shared" si="50"/>
        <v>0</v>
      </c>
      <c r="N195" s="61">
        <f t="shared" si="50"/>
        <v>0</v>
      </c>
      <c r="O195" s="61">
        <f t="shared" si="50"/>
        <v>0</v>
      </c>
      <c r="P195" s="118"/>
    </row>
    <row r="196" spans="1:16" x14ac:dyDescent="0.25">
      <c r="A196" s="27">
        <v>5151</v>
      </c>
      <c r="B196" s="211" t="s">
        <v>74</v>
      </c>
      <c r="C196" s="143"/>
      <c r="D196" s="143"/>
      <c r="E196" s="144"/>
      <c r="F196" s="39"/>
      <c r="G196" s="30"/>
      <c r="H196" s="30"/>
      <c r="I196" s="39"/>
      <c r="J196" s="30"/>
      <c r="K196" s="39"/>
      <c r="L196" s="30"/>
      <c r="M196" s="50"/>
      <c r="N196" s="30"/>
      <c r="O196" s="30"/>
      <c r="P196" s="118"/>
    </row>
    <row r="197" spans="1:16" x14ac:dyDescent="0.25">
      <c r="A197" s="2">
        <v>515121</v>
      </c>
      <c r="B197" s="142" t="s">
        <v>75</v>
      </c>
      <c r="C197" s="143"/>
      <c r="D197" s="143"/>
      <c r="E197" s="144"/>
      <c r="F197" s="3">
        <f>SUM(H197:O197)</f>
        <v>75000</v>
      </c>
      <c r="G197" s="2"/>
      <c r="H197" s="113">
        <v>25000</v>
      </c>
      <c r="I197" s="109">
        <v>50000</v>
      </c>
      <c r="J197" s="2"/>
      <c r="K197" s="3"/>
      <c r="L197" s="2"/>
      <c r="M197" s="5"/>
      <c r="N197" s="2"/>
      <c r="O197" s="2"/>
      <c r="P197" s="118"/>
    </row>
    <row r="198" spans="1:16" x14ac:dyDescent="0.25">
      <c r="A198" s="70"/>
      <c r="B198" s="212" t="s">
        <v>79</v>
      </c>
      <c r="C198" s="176"/>
      <c r="D198" s="176"/>
      <c r="E198" s="177"/>
      <c r="F198" s="68">
        <f>SUM(F197)</f>
        <v>75000</v>
      </c>
      <c r="G198" s="68">
        <f t="shared" ref="G198:O198" si="51">SUM(G197)</f>
        <v>0</v>
      </c>
      <c r="H198" s="68">
        <f t="shared" si="51"/>
        <v>25000</v>
      </c>
      <c r="I198" s="68">
        <f t="shared" si="51"/>
        <v>50000</v>
      </c>
      <c r="J198" s="68">
        <f t="shared" si="51"/>
        <v>0</v>
      </c>
      <c r="K198" s="68">
        <f t="shared" si="51"/>
        <v>0</v>
      </c>
      <c r="L198" s="68">
        <f t="shared" si="51"/>
        <v>0</v>
      </c>
      <c r="M198" s="68">
        <f t="shared" si="51"/>
        <v>0</v>
      </c>
      <c r="N198" s="68">
        <f t="shared" si="51"/>
        <v>0</v>
      </c>
      <c r="O198" s="68">
        <f t="shared" si="51"/>
        <v>0</v>
      </c>
    </row>
    <row r="199" spans="1:16" x14ac:dyDescent="0.25">
      <c r="A199" s="99"/>
      <c r="B199" s="100"/>
      <c r="F199" s="101"/>
      <c r="G199" s="99"/>
      <c r="H199" s="99"/>
      <c r="I199" s="101"/>
      <c r="J199" s="99"/>
      <c r="K199" s="101"/>
      <c r="L199" s="99"/>
      <c r="M199" s="99"/>
      <c r="N199" s="99"/>
      <c r="O199" s="99"/>
    </row>
    <row r="200" spans="1:16" x14ac:dyDescent="0.25">
      <c r="A200" s="137"/>
      <c r="B200" s="213" t="s">
        <v>76</v>
      </c>
      <c r="C200" s="213"/>
      <c r="D200" s="213"/>
      <c r="E200" s="214"/>
      <c r="F200" s="138">
        <f>SUM(H200:O200)</f>
        <v>114773356</v>
      </c>
      <c r="G200" s="138">
        <f>SUM(G23+G26+G29+G35+G40+G45+G49+G52+G56+G64+G70+G78+G84+G87+G91+G95+G98+G101+G105+G109+G112+G117+G128+G141+G146+G149+G154+G158+G161+G172+G178+G187+G191+G195+G198)</f>
        <v>0</v>
      </c>
      <c r="H200" s="138">
        <f>SUM(H23+H26+H29+H35+H40+H45+H49+H52+H56+H64+H70+H78+H84+H87+H91+H95+H98+H101+H105+H109+H112+H117+H128+H141+H146+H149+H154+H158+H161+H172+H178+H187+H191+H195+H198)</f>
        <v>90115000</v>
      </c>
      <c r="I200" s="138">
        <f>SUM(I23+I26+I29+I35+I40+I45+I49+I52+I56+I64+I70+I78+I84+I87+I91+I95+I98+I101+I105+I109+I112+I117+I128+I141+I146+I149+I154+I158+I161+I172+I178+I187+I191+I195+I198)</f>
        <v>850000</v>
      </c>
      <c r="J200" s="138">
        <f>SUM(J23+J26+J29+J35+J40+J45+J49+J52+J56+J64+J70+J78+J84+J87+J91+J95+J98+J101+J105+J109+J112+J117+J128+J141+J146+J149+J154+J158+J161+J172+J178+J187+J191+J195+J198)</f>
        <v>0</v>
      </c>
      <c r="K200" s="138">
        <f>SUM(K52+K56+K64+K70+K71+K78+K84+K87+K91+K95+K98+K101+K105+K109+K112+K117+K128+K141+K146+K149+K154+K158+K161+K167+K172+K178+K81)</f>
        <v>5934000</v>
      </c>
      <c r="L200" s="138">
        <f>SUM(L23+L26+L29+L35+L40+L45+L49+L52+L56+L64+L70+L78+L84+L87+L91+L95+L98+L101+L105+L109+L112+L117+L128+L141+L146+L149+L154+L158+L167+L161+L172+L178+L187+L191+L195+L198)</f>
        <v>12824356</v>
      </c>
      <c r="M200" s="138">
        <f>SUM(M23+M26+M29+M35+M40+M45+M49+M52+M56+M64+M70+M78+M84+M87+M91+M95+M98+M101+M105+M109+M112+M117+M128+M141+M146+M149+M154+M158+M161+M172+M178+M187+M191+M195+M198)</f>
        <v>5000000</v>
      </c>
      <c r="N200" s="138">
        <f>SUM(N23+N26+N29+N35+N40+N45+N49+N52+N56+N64+N70+N78+N84+N87+N91+N95+N98+N101+N105+N109+N112+N117+N128+N141+N146+N149+N154+N158+N161+N172+N178+N187+N191+N195+N198)</f>
        <v>50000</v>
      </c>
      <c r="O200" s="138">
        <f>SUM(O23+O26+O29+O35+O40+O45+O49+O52+O56+O64+O70+O78+O84+O87+O91+O95+O98+O101+O105+O109+O112+O117+O128+O141+O146+O149+O154+O158+O161+O172+O178+O187+O191+O195+O198)</f>
        <v>0</v>
      </c>
    </row>
    <row r="202" spans="1:16" x14ac:dyDescent="0.25">
      <c r="B202" s="118"/>
      <c r="F202" s="26"/>
      <c r="I202" s="26"/>
      <c r="K202" s="26"/>
      <c r="L202" s="26"/>
    </row>
    <row r="203" spans="1:16" x14ac:dyDescent="0.25">
      <c r="B203" s="126"/>
      <c r="F203" s="26"/>
      <c r="I203" s="26"/>
      <c r="K203" s="26"/>
      <c r="L203" s="26"/>
      <c r="O203" s="26"/>
    </row>
    <row r="204" spans="1:16" x14ac:dyDescent="0.25">
      <c r="F204" s="26"/>
      <c r="I204" s="26"/>
      <c r="K204" s="26"/>
      <c r="L204" s="26"/>
    </row>
    <row r="205" spans="1:16" x14ac:dyDescent="0.25">
      <c r="B205" s="209" t="s">
        <v>161</v>
      </c>
      <c r="C205" s="209"/>
      <c r="D205" s="209"/>
    </row>
    <row r="207" spans="1:16" x14ac:dyDescent="0.25">
      <c r="L207" s="73"/>
    </row>
    <row r="210" spans="1:2" x14ac:dyDescent="0.25">
      <c r="A210" s="102"/>
      <c r="B210" s="103"/>
    </row>
  </sheetData>
  <mergeCells count="164">
    <mergeCell ref="B80:E80"/>
    <mergeCell ref="B81:E81"/>
    <mergeCell ref="B79:E79"/>
    <mergeCell ref="B205:D205"/>
    <mergeCell ref="D2:F2"/>
    <mergeCell ref="B195:E195"/>
    <mergeCell ref="B197:E197"/>
    <mergeCell ref="B196:E196"/>
    <mergeCell ref="B198:E198"/>
    <mergeCell ref="B200:E200"/>
    <mergeCell ref="B190:E190"/>
    <mergeCell ref="B191:E191"/>
    <mergeCell ref="B192:E192"/>
    <mergeCell ref="B193:E193"/>
    <mergeCell ref="B194:E194"/>
    <mergeCell ref="B185:E185"/>
    <mergeCell ref="B186:E186"/>
    <mergeCell ref="B187:E187"/>
    <mergeCell ref="B188:E188"/>
    <mergeCell ref="B189:E189"/>
    <mergeCell ref="B181:E181"/>
    <mergeCell ref="B180:E180"/>
    <mergeCell ref="B182:E182"/>
    <mergeCell ref="B183:E183"/>
    <mergeCell ref="B184:E184"/>
    <mergeCell ref="B173:E173"/>
    <mergeCell ref="B175:E175"/>
    <mergeCell ref="B174:E174"/>
    <mergeCell ref="B178:E178"/>
    <mergeCell ref="B179:E179"/>
    <mergeCell ref="B169:E169"/>
    <mergeCell ref="B170:E170"/>
    <mergeCell ref="B171:E171"/>
    <mergeCell ref="B172:E172"/>
    <mergeCell ref="B176:E176"/>
    <mergeCell ref="B177:E177"/>
    <mergeCell ref="B164:E164"/>
    <mergeCell ref="B165:E165"/>
    <mergeCell ref="B166:E166"/>
    <mergeCell ref="B167:E167"/>
    <mergeCell ref="B168:E168"/>
    <mergeCell ref="B154:E154"/>
    <mergeCell ref="B158:E158"/>
    <mergeCell ref="B160:E160"/>
    <mergeCell ref="B161:E161"/>
    <mergeCell ref="B163:E163"/>
    <mergeCell ref="B149:E149"/>
    <mergeCell ref="B150:E150"/>
    <mergeCell ref="B151:E151"/>
    <mergeCell ref="B152:E152"/>
    <mergeCell ref="B153:E153"/>
    <mergeCell ref="B144:E144"/>
    <mergeCell ref="B145:E145"/>
    <mergeCell ref="B146:E146"/>
    <mergeCell ref="B147:E147"/>
    <mergeCell ref="B148:E148"/>
    <mergeCell ref="B140:E140"/>
    <mergeCell ref="B141:E141"/>
    <mergeCell ref="B142:E142"/>
    <mergeCell ref="B143:E143"/>
    <mergeCell ref="B139:E139"/>
    <mergeCell ref="B137:E137"/>
    <mergeCell ref="B138:E138"/>
    <mergeCell ref="B131:E131"/>
    <mergeCell ref="B132:E132"/>
    <mergeCell ref="B133:E133"/>
    <mergeCell ref="B134:E134"/>
    <mergeCell ref="B135:E135"/>
    <mergeCell ref="B127:E127"/>
    <mergeCell ref="B128:E128"/>
    <mergeCell ref="B122:E122"/>
    <mergeCell ref="B129:E129"/>
    <mergeCell ref="B130:E130"/>
    <mergeCell ref="B121:E121"/>
    <mergeCell ref="B123:E123"/>
    <mergeCell ref="B124:E124"/>
    <mergeCell ref="B125:E125"/>
    <mergeCell ref="B126:E126"/>
    <mergeCell ref="B119:E119"/>
    <mergeCell ref="B120:E120"/>
    <mergeCell ref="B29:E29"/>
    <mergeCell ref="B26:E26"/>
    <mergeCell ref="B23:E23"/>
    <mergeCell ref="B20:E20"/>
    <mergeCell ref="B21:E21"/>
    <mergeCell ref="B22:E22"/>
    <mergeCell ref="B35:E35"/>
    <mergeCell ref="B42:E42"/>
    <mergeCell ref="B33:E33"/>
    <mergeCell ref="B31:E31"/>
    <mergeCell ref="B30:E30"/>
    <mergeCell ref="B32:E32"/>
    <mergeCell ref="B36:E36"/>
    <mergeCell ref="B39:E39"/>
    <mergeCell ref="B84:E84"/>
    <mergeCell ref="B78:E78"/>
    <mergeCell ref="B70:E70"/>
    <mergeCell ref="B56:E56"/>
    <mergeCell ref="B116:E116"/>
    <mergeCell ref="B117:E117"/>
    <mergeCell ref="B112:E112"/>
    <mergeCell ref="B101:E101"/>
    <mergeCell ref="B95:E95"/>
    <mergeCell ref="B109:E109"/>
    <mergeCell ref="B110:E110"/>
    <mergeCell ref="B111:E111"/>
    <mergeCell ref="B113:E113"/>
    <mergeCell ref="B114:E114"/>
    <mergeCell ref="B115:E115"/>
    <mergeCell ref="B57:E57"/>
    <mergeCell ref="B58:E58"/>
    <mergeCell ref="B60:E60"/>
    <mergeCell ref="B62:E62"/>
    <mergeCell ref="B99:E99"/>
    <mergeCell ref="B102:E102"/>
    <mergeCell ref="B108:E108"/>
    <mergeCell ref="B103:E103"/>
    <mergeCell ref="B104:E104"/>
    <mergeCell ref="B105:E105"/>
    <mergeCell ref="B106:E106"/>
    <mergeCell ref="B107:E107"/>
    <mergeCell ref="B86:E86"/>
    <mergeCell ref="B88:E88"/>
    <mergeCell ref="B89:E89"/>
    <mergeCell ref="B90:E90"/>
    <mergeCell ref="B92:E92"/>
    <mergeCell ref="B67:E67"/>
    <mergeCell ref="B64:E64"/>
    <mergeCell ref="B68:E68"/>
    <mergeCell ref="B69:E69"/>
    <mergeCell ref="B54:E54"/>
    <mergeCell ref="B52:E52"/>
    <mergeCell ref="B49:E49"/>
    <mergeCell ref="B45:E45"/>
    <mergeCell ref="B40:E40"/>
    <mergeCell ref="B55:E55"/>
    <mergeCell ref="B48:E48"/>
    <mergeCell ref="B51:E51"/>
    <mergeCell ref="B50:E50"/>
    <mergeCell ref="B44:E44"/>
    <mergeCell ref="B85:E85"/>
    <mergeCell ref="B38:E38"/>
    <mergeCell ref="B47:E47"/>
    <mergeCell ref="B53:E53"/>
    <mergeCell ref="B93:E93"/>
    <mergeCell ref="B91:E91"/>
    <mergeCell ref="B98:E98"/>
    <mergeCell ref="B87:E87"/>
    <mergeCell ref="B6:D6"/>
    <mergeCell ref="B7:D7"/>
    <mergeCell ref="B9:D9"/>
    <mergeCell ref="B11:D11"/>
    <mergeCell ref="B13:D13"/>
    <mergeCell ref="B14:D14"/>
    <mergeCell ref="B94:E94"/>
    <mergeCell ref="B96:E96"/>
    <mergeCell ref="B97:E97"/>
    <mergeCell ref="B76:E76"/>
    <mergeCell ref="B77:E77"/>
    <mergeCell ref="B83:E83"/>
    <mergeCell ref="B61:E61"/>
    <mergeCell ref="B63:E63"/>
    <mergeCell ref="B65:E65"/>
    <mergeCell ref="B66:E6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Computer</cp:lastModifiedBy>
  <cp:lastPrinted>2022-12-29T12:55:19Z</cp:lastPrinted>
  <dcterms:created xsi:type="dcterms:W3CDTF">2017-11-29T11:28:21Z</dcterms:created>
  <dcterms:modified xsi:type="dcterms:W3CDTF">2023-02-09T09:40:27Z</dcterms:modified>
</cp:coreProperties>
</file>